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autoCompressPictures="0"/>
  <bookViews>
    <workbookView xWindow="45" yWindow="60" windowWidth="19320" windowHeight="11700" tabRatio="971" firstSheet="2" activeTab="2"/>
  </bookViews>
  <sheets>
    <sheet name="Contenuti_Piano" sheetId="38" r:id="rId1"/>
    <sheet name="Aree di rischio per processi" sheetId="7" r:id="rId2"/>
    <sheet name="Catalogo rischi" sheetId="8" r:id="rId3"/>
    <sheet name="Misure" sheetId="42" r:id="rId4"/>
    <sheet name="Indici valutazione" sheetId="10" r:id="rId5"/>
    <sheet name="SR Area A" sheetId="52" r:id="rId6"/>
    <sheet name="SR Area B" sheetId="56" r:id="rId7"/>
    <sheet name="SR Area C" sheetId="36" r:id="rId8"/>
    <sheet name="SR Area D" sheetId="37" r:id="rId9"/>
    <sheet name="SR Area D_nuova" sheetId="59" r:id="rId10"/>
    <sheet name="SR Area E" sheetId="50" r:id="rId11"/>
    <sheet name="SR Area F" sheetId="53" r:id="rId12"/>
    <sheet name="A" sheetId="43" r:id="rId13"/>
    <sheet name="B" sheetId="55" r:id="rId14"/>
    <sheet name="C" sheetId="57" r:id="rId15"/>
    <sheet name="D" sheetId="46" r:id="rId16"/>
    <sheet name="Raccordo processi" sheetId="47" state="hidden" r:id="rId17"/>
    <sheet name="Aree dirigenziali" sheetId="48" state="hidden" r:id="rId18"/>
    <sheet name="D_nuova" sheetId="58" r:id="rId19"/>
    <sheet name="E" sheetId="51" r:id="rId20"/>
    <sheet name="F" sheetId="54" r:id="rId21"/>
    <sheet name="Foglio1" sheetId="60" r:id="rId22"/>
    <sheet name="Foglio2" sheetId="61" r:id="rId23"/>
  </sheets>
  <externalReferences>
    <externalReference r:id="rId24"/>
    <externalReference r:id="rId25"/>
    <externalReference r:id="rId26"/>
    <externalReference r:id="rId27"/>
  </externalReferences>
  <definedNames>
    <definedName name="_xlnm._FilterDatabase" localSheetId="2" hidden="1">'Catalogo rischi'!$A$127:$B$138</definedName>
    <definedName name="_xlnm.Print_Area" localSheetId="1">'Aree di rischio per processi'!$A$1:$E$86</definedName>
    <definedName name="_xlnm.Print_Area" localSheetId="2">'Catalogo rischi'!$A$1:$E$125</definedName>
    <definedName name="_xlnm.Print_Area" localSheetId="0">Contenuti_Piano!$A$1:$L$12</definedName>
    <definedName name="_xlnm.Print_Area" localSheetId="3">Misure!$A$1:$G$28</definedName>
    <definedName name="_xlnm.Print_Area" localSheetId="6">'SR Area B'!$A$1:$O$184</definedName>
    <definedName name="_xlnm.Print_Titles" localSheetId="3">Misure!$1:$1</definedName>
  </definedNames>
  <calcPr calcId="145621" concurrentCalc="0"/>
</workbook>
</file>

<file path=xl/calcChain.xml><?xml version="1.0" encoding="utf-8"?>
<calcChain xmlns="http://schemas.openxmlformats.org/spreadsheetml/2006/main">
  <c r="E30" i="59" l="1"/>
  <c r="F30" i="59"/>
  <c r="H29" i="59"/>
  <c r="E29" i="59"/>
  <c r="F29" i="59"/>
  <c r="E27" i="59"/>
  <c r="F27" i="59"/>
  <c r="E26" i="59"/>
  <c r="F26" i="59"/>
  <c r="H24" i="59"/>
  <c r="E24" i="59"/>
  <c r="F24" i="59"/>
  <c r="B24" i="59"/>
  <c r="E22" i="59"/>
  <c r="F22" i="59"/>
  <c r="H21" i="59"/>
  <c r="E21" i="59"/>
  <c r="F21" i="59"/>
  <c r="B21" i="59"/>
  <c r="F20" i="59"/>
  <c r="C20" i="59"/>
  <c r="A17" i="59"/>
  <c r="A18" i="59"/>
  <c r="H17" i="59"/>
  <c r="G17" i="59"/>
  <c r="E12" i="59"/>
  <c r="H11" i="59"/>
  <c r="E11" i="59"/>
  <c r="F11" i="59"/>
  <c r="B10" i="59"/>
  <c r="E9" i="59"/>
  <c r="H8" i="59"/>
  <c r="E8" i="59"/>
  <c r="F8" i="59"/>
  <c r="E7" i="59"/>
  <c r="F7" i="59"/>
  <c r="B7" i="59"/>
  <c r="E6" i="59"/>
  <c r="F6" i="59"/>
  <c r="C6" i="59"/>
  <c r="A3" i="59"/>
  <c r="A4" i="59"/>
  <c r="H3" i="59"/>
  <c r="G3" i="59"/>
  <c r="A2" i="59"/>
  <c r="A49" i="46"/>
  <c r="L21" i="46"/>
  <c r="A1" i="46"/>
  <c r="E30" i="37"/>
  <c r="F30" i="37"/>
  <c r="H29" i="37"/>
  <c r="E29" i="37"/>
  <c r="F29" i="37"/>
  <c r="E27" i="37"/>
  <c r="F27" i="37"/>
  <c r="E26" i="37"/>
  <c r="F26" i="37"/>
  <c r="H24" i="37"/>
  <c r="E24" i="37"/>
  <c r="F24" i="37"/>
  <c r="B24" i="37"/>
  <c r="E22" i="37"/>
  <c r="F22" i="37"/>
  <c r="H21" i="37"/>
  <c r="E21" i="37"/>
  <c r="F21" i="37"/>
  <c r="B21" i="37"/>
  <c r="F20" i="37"/>
  <c r="C20" i="37"/>
  <c r="A17" i="37"/>
  <c r="A18" i="37"/>
  <c r="H17" i="37"/>
  <c r="G17" i="37"/>
  <c r="E12" i="37"/>
  <c r="H11" i="37"/>
  <c r="E11" i="37"/>
  <c r="F11" i="37"/>
  <c r="B10" i="37"/>
  <c r="E9" i="37"/>
  <c r="H8" i="37"/>
  <c r="E8" i="37"/>
  <c r="F8" i="37"/>
  <c r="E7" i="37"/>
  <c r="F7" i="37"/>
  <c r="B7" i="37"/>
  <c r="E6" i="37"/>
  <c r="F6" i="37"/>
  <c r="C6" i="37"/>
  <c r="A3" i="37"/>
  <c r="A4" i="37"/>
  <c r="H3" i="37"/>
  <c r="G3" i="37"/>
  <c r="A2" i="37"/>
  <c r="A578" i="55"/>
  <c r="A530" i="55"/>
  <c r="A482" i="55"/>
  <c r="A434" i="55"/>
  <c r="A386" i="55"/>
  <c r="A338" i="55"/>
  <c r="A290" i="55"/>
  <c r="A242" i="55"/>
  <c r="A194" i="55"/>
  <c r="A145" i="55"/>
  <c r="A97" i="55"/>
  <c r="A49" i="55"/>
  <c r="A1" i="55"/>
  <c r="B178" i="56"/>
  <c r="B175" i="56"/>
  <c r="E174" i="56"/>
  <c r="F174" i="56"/>
  <c r="C174" i="56"/>
  <c r="A171" i="56"/>
  <c r="A172" i="56"/>
  <c r="H171" i="56"/>
  <c r="G171" i="56"/>
  <c r="B164" i="56"/>
  <c r="B161" i="56"/>
  <c r="F160" i="56"/>
  <c r="C160" i="56"/>
  <c r="A157" i="56"/>
  <c r="A158" i="56"/>
  <c r="H157" i="56"/>
  <c r="G157" i="56"/>
  <c r="B150" i="56"/>
  <c r="B147" i="56"/>
  <c r="F146" i="56"/>
  <c r="C146" i="56"/>
  <c r="A143" i="56"/>
  <c r="A144" i="56"/>
  <c r="H143" i="56"/>
  <c r="G143" i="56"/>
  <c r="B136" i="56"/>
  <c r="B133" i="56"/>
  <c r="E132" i="56"/>
  <c r="F132" i="56"/>
  <c r="C132" i="56"/>
  <c r="A129" i="56"/>
  <c r="A130" i="56"/>
  <c r="H129" i="56"/>
  <c r="G129" i="56"/>
  <c r="B122" i="56"/>
  <c r="B119" i="56"/>
  <c r="F118" i="56"/>
  <c r="C118" i="56"/>
  <c r="A115" i="56"/>
  <c r="A116" i="56"/>
  <c r="H115" i="56"/>
  <c r="G115" i="56"/>
  <c r="B108" i="56"/>
  <c r="B105" i="56"/>
  <c r="E104" i="56"/>
  <c r="F104" i="56"/>
  <c r="C104" i="56"/>
  <c r="A101" i="56"/>
  <c r="A102" i="56"/>
  <c r="H101" i="56"/>
  <c r="G101" i="56"/>
  <c r="B94" i="56"/>
  <c r="B91" i="56"/>
  <c r="E90" i="56"/>
  <c r="F90" i="56"/>
  <c r="C90" i="56"/>
  <c r="A87" i="56"/>
  <c r="A88" i="56"/>
  <c r="H87" i="56"/>
  <c r="G87" i="56"/>
  <c r="B80" i="56"/>
  <c r="B77" i="56"/>
  <c r="F76" i="56"/>
  <c r="C76" i="56"/>
  <c r="A73" i="56"/>
  <c r="A74" i="56"/>
  <c r="H73" i="56"/>
  <c r="G73" i="56"/>
  <c r="B66" i="56"/>
  <c r="B63" i="56"/>
  <c r="E62" i="56"/>
  <c r="F62" i="56"/>
  <c r="C62" i="56"/>
  <c r="A59" i="56"/>
  <c r="A60" i="56"/>
  <c r="H59" i="56"/>
  <c r="G59" i="56"/>
  <c r="B52" i="56"/>
  <c r="B49" i="56"/>
  <c r="F48" i="56"/>
  <c r="C48" i="56"/>
  <c r="A45" i="56"/>
  <c r="A46" i="56"/>
  <c r="H45" i="56"/>
  <c r="G45" i="56"/>
  <c r="B38" i="56"/>
  <c r="B35" i="56"/>
  <c r="F34" i="56"/>
  <c r="C34" i="56"/>
  <c r="A31" i="56"/>
  <c r="A32" i="56"/>
  <c r="H31" i="56"/>
  <c r="G31" i="56"/>
  <c r="B24" i="56"/>
  <c r="B21" i="56"/>
  <c r="F20" i="56"/>
  <c r="C20" i="56"/>
  <c r="A17" i="56"/>
  <c r="A18" i="56"/>
  <c r="H17" i="56"/>
  <c r="G17" i="56"/>
  <c r="B10" i="56"/>
  <c r="B7" i="56"/>
  <c r="E6" i="56"/>
  <c r="F6" i="56"/>
  <c r="C6" i="56"/>
  <c r="A3" i="56"/>
  <c r="A4" i="56"/>
  <c r="H3" i="56"/>
  <c r="G3" i="56"/>
  <c r="A2" i="56"/>
  <c r="A242" i="43"/>
  <c r="A194" i="43"/>
  <c r="A145" i="43"/>
  <c r="A97" i="43"/>
  <c r="A49" i="43"/>
  <c r="A1" i="43"/>
  <c r="F78" i="52"/>
  <c r="B78" i="52"/>
  <c r="F77" i="52"/>
  <c r="F76" i="52"/>
  <c r="F75" i="52"/>
  <c r="B75" i="52"/>
  <c r="F74" i="52"/>
  <c r="C74" i="52"/>
  <c r="A71" i="52"/>
  <c r="A72" i="52"/>
  <c r="H71" i="52"/>
  <c r="G71" i="52"/>
  <c r="B64" i="52"/>
  <c r="F62" i="52"/>
  <c r="F61" i="52"/>
  <c r="B61" i="52"/>
  <c r="F60" i="52"/>
  <c r="C60" i="52"/>
  <c r="A57" i="52"/>
  <c r="A58" i="52"/>
  <c r="H57" i="52"/>
  <c r="G57" i="52"/>
  <c r="F50" i="52"/>
  <c r="B50" i="52"/>
  <c r="F49" i="52"/>
  <c r="F48" i="52"/>
  <c r="F47" i="52"/>
  <c r="B47" i="52"/>
  <c r="F46" i="52"/>
  <c r="C46" i="52"/>
  <c r="A43" i="52"/>
  <c r="A44" i="52"/>
  <c r="H43" i="52"/>
  <c r="G43" i="52"/>
  <c r="F36" i="52"/>
  <c r="B36" i="52"/>
  <c r="F35" i="52"/>
  <c r="F34" i="52"/>
  <c r="B34" i="52"/>
  <c r="F33" i="52"/>
  <c r="C33" i="52"/>
  <c r="A30" i="52"/>
  <c r="A31" i="52"/>
  <c r="H30" i="52"/>
  <c r="G30" i="52"/>
  <c r="F24" i="52"/>
  <c r="F23" i="52"/>
  <c r="F22" i="52"/>
  <c r="B22" i="52"/>
  <c r="F21" i="52"/>
  <c r="F20" i="52"/>
  <c r="B20" i="52"/>
  <c r="F19" i="52"/>
  <c r="C19" i="52"/>
  <c r="A16" i="52"/>
  <c r="A17" i="52"/>
  <c r="H16" i="52"/>
  <c r="G16" i="52"/>
  <c r="F11" i="52"/>
  <c r="F10" i="52"/>
  <c r="F9" i="52"/>
  <c r="B9" i="52"/>
  <c r="F8" i="52"/>
  <c r="F7" i="52"/>
  <c r="B7" i="52"/>
  <c r="F6" i="52"/>
  <c r="C6" i="52"/>
  <c r="A3" i="52"/>
  <c r="A4" i="52"/>
  <c r="H3" i="52"/>
  <c r="G3" i="52"/>
  <c r="A2" i="52"/>
  <c r="F163" i="36"/>
  <c r="F161" i="36"/>
  <c r="F37" i="36"/>
  <c r="F36" i="36"/>
  <c r="F35" i="36"/>
  <c r="F12" i="36"/>
  <c r="F11" i="36"/>
  <c r="F10" i="36"/>
  <c r="F9" i="36"/>
  <c r="F8" i="36"/>
  <c r="F7" i="36"/>
  <c r="F9" i="50"/>
  <c r="F9" i="53"/>
  <c r="B7" i="7"/>
  <c r="B6" i="7"/>
  <c r="F6" i="36"/>
  <c r="A60" i="58"/>
  <c r="A1" i="58"/>
  <c r="B24" i="53"/>
  <c r="B21" i="53"/>
  <c r="B10" i="53"/>
  <c r="B7" i="53"/>
  <c r="A17" i="53"/>
  <c r="A49" i="54"/>
  <c r="A3" i="53"/>
  <c r="A1" i="54"/>
  <c r="F22" i="53"/>
  <c r="F21" i="53"/>
  <c r="F20" i="53"/>
  <c r="F8" i="53"/>
  <c r="F7" i="53"/>
  <c r="F6" i="53"/>
  <c r="B108" i="50"/>
  <c r="B105" i="50"/>
  <c r="A101" i="50"/>
  <c r="A338" i="51"/>
  <c r="B94" i="50"/>
  <c r="B91" i="50"/>
  <c r="B80" i="50"/>
  <c r="B77" i="50"/>
  <c r="B66" i="50"/>
  <c r="B63" i="50"/>
  <c r="B52" i="50"/>
  <c r="B49" i="50"/>
  <c r="B35" i="50"/>
  <c r="B38" i="50"/>
  <c r="B24" i="50"/>
  <c r="B21" i="50"/>
  <c r="B10" i="50"/>
  <c r="B7" i="50"/>
  <c r="A87" i="50"/>
  <c r="A290" i="51"/>
  <c r="A73" i="50"/>
  <c r="A242" i="51"/>
  <c r="A59" i="50"/>
  <c r="A194" i="51"/>
  <c r="A45" i="50"/>
  <c r="A145" i="51"/>
  <c r="A31" i="50"/>
  <c r="A97" i="51"/>
  <c r="A17" i="50"/>
  <c r="A49" i="51"/>
  <c r="A3" i="50"/>
  <c r="A1" i="51"/>
  <c r="F76" i="50"/>
  <c r="F104" i="50"/>
  <c r="F90" i="50"/>
  <c r="F48" i="50"/>
  <c r="F34" i="50"/>
  <c r="F20" i="50"/>
  <c r="F6" i="50"/>
  <c r="F160" i="36"/>
  <c r="F146" i="36"/>
  <c r="F132" i="36"/>
  <c r="F118" i="36"/>
  <c r="F104" i="36"/>
  <c r="F90" i="36"/>
  <c r="F76" i="36"/>
  <c r="F48" i="36"/>
  <c r="F34" i="36"/>
  <c r="E20" i="36"/>
  <c r="F20" i="36"/>
  <c r="F62" i="36"/>
  <c r="B164" i="36"/>
  <c r="B161" i="36"/>
  <c r="B150" i="36"/>
  <c r="B147" i="36"/>
  <c r="B136" i="36"/>
  <c r="B133" i="36"/>
  <c r="B122" i="36"/>
  <c r="B119" i="36"/>
  <c r="B108" i="36"/>
  <c r="B105" i="36"/>
  <c r="B94" i="36"/>
  <c r="B91" i="36"/>
  <c r="B80" i="36"/>
  <c r="B77" i="36"/>
  <c r="B66" i="36"/>
  <c r="B63" i="36"/>
  <c r="B52" i="36"/>
  <c r="B49" i="36"/>
  <c r="B38" i="36"/>
  <c r="B35" i="36"/>
  <c r="B24" i="36"/>
  <c r="B21" i="36"/>
  <c r="B10" i="36"/>
  <c r="B7" i="36"/>
  <c r="A157" i="36"/>
  <c r="A531" i="57"/>
  <c r="A143" i="36"/>
  <c r="A483" i="57"/>
  <c r="A129" i="36"/>
  <c r="A434" i="57"/>
  <c r="A115" i="36"/>
  <c r="A386" i="57"/>
  <c r="A101" i="36"/>
  <c r="A338" i="57"/>
  <c r="A87" i="36"/>
  <c r="A290" i="57"/>
  <c r="A73" i="36"/>
  <c r="A242" i="57"/>
  <c r="A59" i="36"/>
  <c r="A194" i="57"/>
  <c r="A45" i="36"/>
  <c r="A145" i="57"/>
  <c r="A31" i="36"/>
  <c r="A97" i="57"/>
  <c r="A17" i="36"/>
  <c r="A49" i="57"/>
  <c r="A3" i="36"/>
  <c r="A1" i="57"/>
  <c r="C20" i="53"/>
  <c r="A18" i="53"/>
  <c r="H17" i="53"/>
  <c r="G17" i="53"/>
  <c r="C6" i="53"/>
  <c r="A4" i="53"/>
  <c r="H3" i="53"/>
  <c r="G3" i="53"/>
  <c r="A2" i="53"/>
  <c r="C104" i="50"/>
  <c r="A102" i="50"/>
  <c r="H101" i="50"/>
  <c r="G101" i="50"/>
  <c r="C90" i="50"/>
  <c r="A88" i="50"/>
  <c r="H87" i="50"/>
  <c r="G87" i="50"/>
  <c r="C76" i="50"/>
  <c r="A74" i="50"/>
  <c r="H73" i="50"/>
  <c r="G73" i="50"/>
  <c r="C62" i="50"/>
  <c r="A60" i="50"/>
  <c r="H59" i="50"/>
  <c r="G59" i="50"/>
  <c r="C48" i="50"/>
  <c r="A46" i="50"/>
  <c r="H45" i="50"/>
  <c r="G45" i="50"/>
  <c r="C34" i="50"/>
  <c r="A32" i="50"/>
  <c r="H31" i="50"/>
  <c r="G31" i="50"/>
  <c r="C20" i="50"/>
  <c r="A18" i="50"/>
  <c r="H17" i="50"/>
  <c r="G17" i="50"/>
  <c r="C6" i="50"/>
  <c r="A4" i="50"/>
  <c r="H3" i="50"/>
  <c r="G3" i="50"/>
  <c r="A2" i="50"/>
  <c r="C160" i="36"/>
  <c r="A158" i="36"/>
  <c r="H157" i="36"/>
  <c r="G157" i="36"/>
  <c r="C146" i="36"/>
  <c r="A144" i="36"/>
  <c r="H143" i="36"/>
  <c r="G143" i="36"/>
  <c r="C132" i="36"/>
  <c r="A130" i="36"/>
  <c r="H129" i="36"/>
  <c r="G129" i="36"/>
  <c r="C118" i="36"/>
  <c r="A116" i="36"/>
  <c r="H115" i="36"/>
  <c r="G115" i="36"/>
  <c r="C104" i="36"/>
  <c r="A102" i="36"/>
  <c r="H101" i="36"/>
  <c r="G101" i="36"/>
  <c r="C90" i="36"/>
  <c r="A88" i="36"/>
  <c r="H87" i="36"/>
  <c r="G87" i="36"/>
  <c r="C76" i="36"/>
  <c r="A74" i="36"/>
  <c r="H73" i="36"/>
  <c r="G73" i="36"/>
  <c r="C62" i="36"/>
  <c r="A60" i="36"/>
  <c r="H59" i="36"/>
  <c r="G59" i="36"/>
  <c r="C48" i="36"/>
  <c r="A46" i="36"/>
  <c r="H45" i="36"/>
  <c r="G45" i="36"/>
  <c r="C34" i="36"/>
  <c r="A32" i="36"/>
  <c r="H31" i="36"/>
  <c r="G31" i="36"/>
  <c r="C20" i="36"/>
  <c r="A18" i="36"/>
  <c r="H17" i="36"/>
  <c r="G17" i="36"/>
  <c r="C6" i="36"/>
  <c r="A4" i="36"/>
  <c r="H3" i="36"/>
  <c r="G3" i="36"/>
  <c r="B4" i="7"/>
  <c r="A2" i="36"/>
  <c r="B2" i="7"/>
  <c r="B5" i="7"/>
  <c r="B3" i="7"/>
</calcChain>
</file>

<file path=xl/comments1.xml><?xml version="1.0" encoding="utf-8"?>
<comments xmlns="http://schemas.openxmlformats.org/spreadsheetml/2006/main">
  <authors>
    <author>fernanda.desimoni</author>
  </authors>
  <commentList>
    <comment ref="J4" authorId="0">
      <text>
        <r>
          <rPr>
            <b/>
            <sz val="8"/>
            <color indexed="81"/>
            <rFont val="Tahoma"/>
          </rPr>
          <t xml:space="preserve">Vedi allegato 1 -  B1.1.3. Pagina 15  del P.N.A.
 la trasparenza, che, di norma, costituisce oggetto di un’apposita sezione del P.T.P.C. (P.T.T.I.); gli adempimenti di trasparenza possono essere misure obbligatorie o ulteriori; le misure ulteriori di trasparenza sono indicate nel P.T.T.I., come definito dalla delibera C.I.V.I.T. n. 50 del 2013;
 l’informatizzazione dei processi; questa consente per tutte le attività
dell’amministrazione la tracciabilità dello sviluppo del processo e riduce
quindi il rischio di “blocchi” non controllabili con emersione delle
responsabilità per ciascuna fase;
 l’accesso telematico a dati, documenti e procedimenti e il riutilizzo dei dati, documenti e procedimenti (d.lgs. n. 82 del 2005); questi consentono l’apertura dell’amministrazione verso l’esterno e, quindi, la diffusione del
patrimonio pubblico e il controllo sull’attività da parte dell’utenza;
 il monitoraggio sul rispetto dei termini procedimentali; attraverso il
monitoraggio emergono eventuali omissioni o ritardi che possono essere
sintomo di fenomeni corruttivi.
</t>
        </r>
        <r>
          <rPr>
            <sz val="8"/>
            <color indexed="81"/>
            <rFont val="Tahoma"/>
          </rPr>
          <t xml:space="preserve">
</t>
        </r>
      </text>
    </comment>
    <comment ref="H5" authorId="0">
      <text>
        <r>
          <rPr>
            <b/>
            <sz val="8"/>
            <color indexed="81"/>
            <rFont val="Tahoma"/>
          </rPr>
          <t xml:space="preserve">Da indicarsi obbligatoriamente.
Previste per legge o da altre fonti normative: Tavole da 1 a 14 PNA
</t>
        </r>
        <r>
          <rPr>
            <sz val="8"/>
            <color indexed="81"/>
            <rFont val="Tahoma"/>
          </rPr>
          <t xml:space="preserve">
</t>
        </r>
      </text>
    </comment>
    <comment ref="I5" authorId="0">
      <text>
        <r>
          <rPr>
            <b/>
            <sz val="8"/>
            <color indexed="81"/>
            <rFont val="Tahoma"/>
          </rPr>
          <t xml:space="preserve">Sono rese obbligatorie da inserimento nel P.T.P.C.
Si veda anche Allegato 4 P.N.A.
</t>
        </r>
        <r>
          <rPr>
            <sz val="8"/>
            <color indexed="81"/>
            <rFont val="Tahoma"/>
          </rPr>
          <t xml:space="preserve">
</t>
        </r>
      </text>
    </comment>
    <comment ref="J5" authorId="0">
      <text>
        <r>
          <rPr>
            <b/>
            <sz val="8"/>
            <color indexed="81"/>
            <rFont val="Tahoma"/>
          </rPr>
          <t>Da indicarsi obbligatoriamente.
Previste per legge o da altre fonti normative. 
Vedi allegato 1 -  B1.1.3. Pagina 15  del P.N.A.</t>
        </r>
      </text>
    </comment>
    <comment ref="K5" authorId="0">
      <text>
        <r>
          <rPr>
            <b/>
            <sz val="8"/>
            <color indexed="81"/>
            <rFont val="Tahoma"/>
          </rPr>
          <t>Sono rese obbligatorie da inserimento nel P.T.P.C.
Si veda anche Allegato 4 P.N.A.</t>
        </r>
      </text>
    </comment>
    <comment ref="J17" authorId="0">
      <text>
        <r>
          <rPr>
            <b/>
            <sz val="8"/>
            <color indexed="81"/>
            <rFont val="Tahoma"/>
          </rPr>
          <t xml:space="preserve">Vedi allegato 1 -  B1.1.3. Pagina 15  del P.N.A.
 la trasparenza, che, di norma, costituisce oggetto di un’apposita sezione del P.T.P.C. (P.T.T.I.); gli adempimenti di trasparenza possono essere misure obbligatorie o ulteriori; le misure ulteriori di trasparenza sono indicate nel P.T.T.I., come definito dalla delibera C.I.V.I.T. n. 50 del 2013;
 l’informatizzazione dei processi; questa consente per tutte le attività
dell’amministrazione la tracciabilità dello sviluppo del processo e riduce
quindi il rischio di “blocchi” non controllabili con emersione delle
responsabilità per ciascuna fase;
 l’accesso telematico a dati, documenti e procedimenti e il riutilizzo dei dati, documenti e procedimenti (d.lgs. n. 82 del 2005); questi consentono l’apertura dell’amministrazione verso l’esterno e, quindi, la diffusione del
patrimonio pubblico e il controllo sull’attività da parte dell’utenza;
 il monitoraggio sul rispetto dei termini procedimentali; attraverso il
monitoraggio emergono eventuali omissioni o ritardi che possono essere
sintomo di fenomeni corruttivi.
</t>
        </r>
        <r>
          <rPr>
            <sz val="8"/>
            <color indexed="81"/>
            <rFont val="Tahoma"/>
          </rPr>
          <t xml:space="preserve">
</t>
        </r>
      </text>
    </comment>
    <comment ref="H18" authorId="0">
      <text>
        <r>
          <rPr>
            <b/>
            <sz val="8"/>
            <color indexed="81"/>
            <rFont val="Tahoma"/>
          </rPr>
          <t xml:space="preserve">Da indicarsi obbligatoriamente.
Previste per legge o da altre fonti normative: Tavole da 1 a 14 PNA
</t>
        </r>
        <r>
          <rPr>
            <sz val="8"/>
            <color indexed="81"/>
            <rFont val="Tahoma"/>
          </rPr>
          <t xml:space="preserve">
</t>
        </r>
      </text>
    </comment>
    <comment ref="I18" authorId="0">
      <text>
        <r>
          <rPr>
            <b/>
            <sz val="8"/>
            <color indexed="81"/>
            <rFont val="Tahoma"/>
          </rPr>
          <t xml:space="preserve">Sono rese obbligatorie da inserimento nel P.T.P.C.
Si veda anche Allegato 4 P.N.A.
</t>
        </r>
        <r>
          <rPr>
            <sz val="8"/>
            <color indexed="81"/>
            <rFont val="Tahoma"/>
          </rPr>
          <t xml:space="preserve">
</t>
        </r>
      </text>
    </comment>
    <comment ref="J18" authorId="0">
      <text>
        <r>
          <rPr>
            <b/>
            <sz val="8"/>
            <color indexed="81"/>
            <rFont val="Tahoma"/>
          </rPr>
          <t>Da indicarsi obbligatoriamente.
Previste per legge o da altre fonti normative. 
Vedi allegato 1 -  B1.1.3. Pagina 15  del P.N.A.</t>
        </r>
      </text>
    </comment>
    <comment ref="K18" authorId="0">
      <text>
        <r>
          <rPr>
            <b/>
            <sz val="8"/>
            <color indexed="81"/>
            <rFont val="Tahoma"/>
          </rPr>
          <t>Sono rese obbligatorie da inserimento nel P.T.P.C.
Si veda anche Allegato 4 P.N.A.</t>
        </r>
      </text>
    </comment>
    <comment ref="J31" authorId="0">
      <text>
        <r>
          <rPr>
            <b/>
            <sz val="8"/>
            <color indexed="81"/>
            <rFont val="Tahoma"/>
          </rPr>
          <t xml:space="preserve">Vedi allegato 1 -  B1.1.3. Pagina 15  del P.N.A.
 la trasparenza, che, di norma, costituisce oggetto di un’apposita sezione del P.T.P.C. (P.T.T.I.); gli adempimenti di trasparenza possono essere misure obbligatorie o ulteriori; le misure ulteriori di trasparenza sono indicate nel P.T.T.I., come definito dalla delibera C.I.V.I.T. n. 50 del 2013;
 l’informatizzazione dei processi; questa consente per tutte le attività
dell’amministrazione la tracciabilità dello sviluppo del processo e riduce
quindi il rischio di “blocchi” non controllabili con emersione delle
responsabilità per ciascuna fase;
 l’accesso telematico a dati, documenti e procedimenti e il riutilizzo dei dati, documenti e procedimenti (d.lgs. n. 82 del 2005); questi consentono l’apertura dell’amministrazione verso l’esterno e, quindi, la diffusione del
patrimonio pubblico e il controllo sull’attività da parte dell’utenza;
 il monitoraggio sul rispetto dei termini procedimentali; attraverso il
monitoraggio emergono eventuali omissioni o ritardi che possono essere
sintomo di fenomeni corruttivi.
</t>
        </r>
        <r>
          <rPr>
            <sz val="8"/>
            <color indexed="81"/>
            <rFont val="Tahoma"/>
          </rPr>
          <t xml:space="preserve">
</t>
        </r>
      </text>
    </comment>
    <comment ref="H32" authorId="0">
      <text>
        <r>
          <rPr>
            <b/>
            <sz val="8"/>
            <color indexed="81"/>
            <rFont val="Tahoma"/>
          </rPr>
          <t xml:space="preserve">Da indicarsi obbligatoriamente.
Previste per legge o da altre fonti normative: Tavole da 1 a 14 PNA
</t>
        </r>
        <r>
          <rPr>
            <sz val="8"/>
            <color indexed="81"/>
            <rFont val="Tahoma"/>
          </rPr>
          <t xml:space="preserve">
</t>
        </r>
      </text>
    </comment>
    <comment ref="I32" authorId="0">
      <text>
        <r>
          <rPr>
            <b/>
            <sz val="8"/>
            <color indexed="81"/>
            <rFont val="Tahoma"/>
          </rPr>
          <t xml:space="preserve">Sono rese obbligatorie da inserimento nel P.T.P.C.
Si veda anche Allegato 4 P.N.A.
</t>
        </r>
        <r>
          <rPr>
            <sz val="8"/>
            <color indexed="81"/>
            <rFont val="Tahoma"/>
          </rPr>
          <t xml:space="preserve">
</t>
        </r>
      </text>
    </comment>
    <comment ref="J32" authorId="0">
      <text>
        <r>
          <rPr>
            <b/>
            <sz val="8"/>
            <color indexed="81"/>
            <rFont val="Tahoma"/>
          </rPr>
          <t>Da indicarsi obbligatoriamente.
Previste per legge o da altre fonti normative. 
Vedi allegato 1 -  B1.1.3. Pagina 15  del P.N.A.</t>
        </r>
      </text>
    </comment>
    <comment ref="K32" authorId="0">
      <text>
        <r>
          <rPr>
            <b/>
            <sz val="8"/>
            <color indexed="81"/>
            <rFont val="Tahoma"/>
          </rPr>
          <t>Sono rese obbligatorie da inserimento nel P.T.P.C.
Si veda anche Allegato 4 P.N.A.</t>
        </r>
      </text>
    </comment>
    <comment ref="J44" authorId="0">
      <text>
        <r>
          <rPr>
            <b/>
            <sz val="8"/>
            <color indexed="81"/>
            <rFont val="Tahoma"/>
          </rPr>
          <t xml:space="preserve">Vedi allegato 1 -  B1.1.3. Pagina 15  del P.N.A.
 la trasparenza, che, di norma, costituisce oggetto di un’apposita sezione del P.T.P.C. (P.T.T.I.); gli adempimenti di trasparenza possono essere misure obbligatorie o ulteriori; le misure ulteriori di trasparenza sono indicate nel P.T.T.I., come definito dalla delibera C.I.V.I.T. n. 50 del 2013;
 l’informatizzazione dei processi; questa consente per tutte le attività
dell’amministrazione la tracciabilità dello sviluppo del processo e riduce
quindi il rischio di “blocchi” non controllabili con emersione delle
responsabilità per ciascuna fase;
 l’accesso telematico a dati, documenti e procedimenti e il riutilizzo dei dati, documenti e procedimenti (d.lgs. n. 82 del 2005); questi consentono l’apertura dell’amministrazione verso l’esterno e, quindi, la diffusione del
patrimonio pubblico e il controllo sull’attività da parte dell’utenza;
 il monitoraggio sul rispetto dei termini procedimentali; attraverso il
monitoraggio emergono eventuali omissioni o ritardi che possono essere
sintomo di fenomeni corruttivi.
</t>
        </r>
        <r>
          <rPr>
            <sz val="8"/>
            <color indexed="81"/>
            <rFont val="Tahoma"/>
          </rPr>
          <t xml:space="preserve">
</t>
        </r>
      </text>
    </comment>
    <comment ref="H45" authorId="0">
      <text>
        <r>
          <rPr>
            <b/>
            <sz val="8"/>
            <color indexed="81"/>
            <rFont val="Tahoma"/>
          </rPr>
          <t xml:space="preserve">Da indicarsi obbligatoriamente.
Previste per legge o da altre fonti normative: Tavole da 1 a 14 PNA
</t>
        </r>
        <r>
          <rPr>
            <sz val="8"/>
            <color indexed="81"/>
            <rFont val="Tahoma"/>
          </rPr>
          <t xml:space="preserve">
</t>
        </r>
      </text>
    </comment>
    <comment ref="I45" authorId="0">
      <text>
        <r>
          <rPr>
            <b/>
            <sz val="8"/>
            <color indexed="81"/>
            <rFont val="Tahoma"/>
          </rPr>
          <t xml:space="preserve">Sono rese obbligatorie da inserimento nel P.T.P.C.
Si veda anche Allegato 4 P.N.A.
</t>
        </r>
        <r>
          <rPr>
            <sz val="8"/>
            <color indexed="81"/>
            <rFont val="Tahoma"/>
          </rPr>
          <t xml:space="preserve">
</t>
        </r>
      </text>
    </comment>
    <comment ref="J45" authorId="0">
      <text>
        <r>
          <rPr>
            <b/>
            <sz val="8"/>
            <color indexed="81"/>
            <rFont val="Tahoma"/>
          </rPr>
          <t>Da indicarsi obbligatoriamente.
Previste per legge o da altre fonti normative. 
Vedi allegato 1 -  B1.1.3. Pagina 15  del P.N.A.</t>
        </r>
      </text>
    </comment>
    <comment ref="K45" authorId="0">
      <text>
        <r>
          <rPr>
            <b/>
            <sz val="8"/>
            <color indexed="81"/>
            <rFont val="Tahoma"/>
          </rPr>
          <t>Sono rese obbligatorie da inserimento nel P.T.P.C.
Si veda anche Allegato 4 P.N.A.</t>
        </r>
      </text>
    </comment>
    <comment ref="J58" authorId="0">
      <text>
        <r>
          <rPr>
            <b/>
            <sz val="8"/>
            <color indexed="81"/>
            <rFont val="Tahoma"/>
          </rPr>
          <t xml:space="preserve">Vedi allegato 1 -  B1.1.3. Pagina 15  del P.N.A.
 la trasparenza, che, di norma, costituisce oggetto di un’apposita sezione del P.T.P.C. (P.T.T.I.); gli adempimenti di trasparenza possono essere misure obbligatorie o ulteriori; le misure ulteriori di trasparenza sono indicate nel P.T.T.I., come definito dalla delibera C.I.V.I.T. n. 50 del 2013;
 l’informatizzazione dei processi; questa consente per tutte le attività
dell’amministrazione la tracciabilità dello sviluppo del processo e riduce
quindi il rischio di “blocchi” non controllabili con emersione delle
responsabilità per ciascuna fase;
 l’accesso telematico a dati, documenti e procedimenti e il riutilizzo dei dati, documenti e procedimenti (d.lgs. n. 82 del 2005); questi consentono l’apertura dell’amministrazione verso l’esterno e, quindi, la diffusione del
patrimonio pubblico e il controllo sull’attività da parte dell’utenza;
 il monitoraggio sul rispetto dei termini procedimentali; attraverso il
monitoraggio emergono eventuali omissioni o ritardi che possono essere
sintomo di fenomeni corruttivi.
</t>
        </r>
        <r>
          <rPr>
            <sz val="8"/>
            <color indexed="81"/>
            <rFont val="Tahoma"/>
          </rPr>
          <t xml:space="preserve">
</t>
        </r>
      </text>
    </comment>
    <comment ref="H59" authorId="0">
      <text>
        <r>
          <rPr>
            <b/>
            <sz val="8"/>
            <color indexed="81"/>
            <rFont val="Tahoma"/>
          </rPr>
          <t xml:space="preserve">Da indicarsi obbligatoriamente.
Previste per legge o da altre fonti normative: Tavole da 1 a 14 PNA
</t>
        </r>
        <r>
          <rPr>
            <sz val="8"/>
            <color indexed="81"/>
            <rFont val="Tahoma"/>
          </rPr>
          <t xml:space="preserve">
</t>
        </r>
      </text>
    </comment>
    <comment ref="I59" authorId="0">
      <text>
        <r>
          <rPr>
            <b/>
            <sz val="8"/>
            <color indexed="81"/>
            <rFont val="Tahoma"/>
          </rPr>
          <t xml:space="preserve">Sono rese obbligatorie da inserimento nel P.T.P.C.
Si veda anche Allegato 4 P.N.A.
</t>
        </r>
        <r>
          <rPr>
            <sz val="8"/>
            <color indexed="81"/>
            <rFont val="Tahoma"/>
          </rPr>
          <t xml:space="preserve">
</t>
        </r>
      </text>
    </comment>
    <comment ref="J59" authorId="0">
      <text>
        <r>
          <rPr>
            <b/>
            <sz val="8"/>
            <color indexed="81"/>
            <rFont val="Tahoma"/>
          </rPr>
          <t>Da indicarsi obbligatoriamente.
Previste per legge o da altre fonti normative. 
Vedi allegato 1 -  B1.1.3. Pagina 15  del P.N.A.</t>
        </r>
      </text>
    </comment>
    <comment ref="K59" authorId="0">
      <text>
        <r>
          <rPr>
            <b/>
            <sz val="8"/>
            <color indexed="81"/>
            <rFont val="Tahoma"/>
          </rPr>
          <t>Sono rese obbligatorie da inserimento nel P.T.P.C.
Si veda anche Allegato 4 P.N.A.</t>
        </r>
      </text>
    </comment>
    <comment ref="J72" authorId="0">
      <text>
        <r>
          <rPr>
            <b/>
            <sz val="8"/>
            <color indexed="81"/>
            <rFont val="Tahoma"/>
          </rPr>
          <t xml:space="preserve">Vedi allegato 1 -  B1.1.3. Pagina 15  del P.N.A.
 la trasparenza, che, di norma, costituisce oggetto di un’apposita sezione del P.T.P.C. (P.T.T.I.); gli adempimenti di trasparenza possono essere misure obbligatorie o ulteriori; le misure ulteriori di trasparenza sono indicate nel P.T.T.I., come definito dalla delibera C.I.V.I.T. n. 50 del 2013;
 l’informatizzazione dei processi; questa consente per tutte le attività
dell’amministrazione la tracciabilità dello sviluppo del processo e riduce
quindi il rischio di “blocchi” non controllabili con emersione delle
responsabilità per ciascuna fase;
 l’accesso telematico a dati, documenti e procedimenti e il riutilizzo dei dati, documenti e procedimenti (d.lgs. n. 82 del 2005); questi consentono l’apertura dell’amministrazione verso l’esterno e, quindi, la diffusione del
patrimonio pubblico e il controllo sull’attività da parte dell’utenza;
 il monitoraggio sul rispetto dei termini procedimentali; attraverso il
monitoraggio emergono eventuali omissioni o ritardi che possono essere
sintomo di fenomeni corruttivi.
</t>
        </r>
        <r>
          <rPr>
            <sz val="8"/>
            <color indexed="81"/>
            <rFont val="Tahoma"/>
          </rPr>
          <t xml:space="preserve">
</t>
        </r>
      </text>
    </comment>
    <comment ref="H73" authorId="0">
      <text>
        <r>
          <rPr>
            <b/>
            <sz val="8"/>
            <color indexed="81"/>
            <rFont val="Tahoma"/>
          </rPr>
          <t xml:space="preserve">Da indicarsi obbligatoriamente.
Previste per legge o da altre fonti normative: Tavole da 1 a 14 PNA
</t>
        </r>
        <r>
          <rPr>
            <sz val="8"/>
            <color indexed="81"/>
            <rFont val="Tahoma"/>
          </rPr>
          <t xml:space="preserve">
</t>
        </r>
      </text>
    </comment>
    <comment ref="I73" authorId="0">
      <text>
        <r>
          <rPr>
            <b/>
            <sz val="8"/>
            <color indexed="81"/>
            <rFont val="Tahoma"/>
          </rPr>
          <t xml:space="preserve">Sono rese obbligatorie da inserimento nel P.T.P.C.
Si veda anche Allegato 4 P.N.A.
</t>
        </r>
        <r>
          <rPr>
            <sz val="8"/>
            <color indexed="81"/>
            <rFont val="Tahoma"/>
          </rPr>
          <t xml:space="preserve">
</t>
        </r>
      </text>
    </comment>
    <comment ref="J73" authorId="0">
      <text>
        <r>
          <rPr>
            <b/>
            <sz val="8"/>
            <color indexed="81"/>
            <rFont val="Tahoma"/>
          </rPr>
          <t>Da indicarsi obbligatoriamente.
Previste per legge o da altre fonti normative. 
Vedi allegato 1 -  B1.1.3. Pagina 15  del P.N.A.</t>
        </r>
      </text>
    </comment>
    <comment ref="K73" authorId="0">
      <text>
        <r>
          <rPr>
            <b/>
            <sz val="8"/>
            <color indexed="81"/>
            <rFont val="Tahoma"/>
          </rPr>
          <t>Sono rese obbligatorie da inserimento nel P.T.P.C.
Si veda anche Allegato 4 P.N.A.</t>
        </r>
      </text>
    </comment>
  </commentList>
</comments>
</file>

<file path=xl/comments2.xml><?xml version="1.0" encoding="utf-8"?>
<comments xmlns="http://schemas.openxmlformats.org/spreadsheetml/2006/main">
  <authors>
    <author>fernanda.desimoni</author>
  </authors>
  <commentList>
    <comment ref="J4" authorId="0">
      <text>
        <r>
          <rPr>
            <b/>
            <sz val="8"/>
            <color indexed="81"/>
            <rFont val="Tahoma"/>
          </rPr>
          <t xml:space="preserve">Vedi allegato 1 -  B1.1.3. Pagina 15  del P.N.A.
 la trasparenza, che, di norma, costituisce oggetto di un’apposita sezione del P.T.P.C. (P.T.T.I.); gli adempimenti di trasparenza possono essere misure obbligatorie o ulteriori; le misure ulteriori di trasparenza sono indicate nel P.T.T.I., come definito dalla delibera C.I.V.I.T. n. 50 del 2013;
 l’informatizzazione dei processi; questa consente per tutte le attività
dell’amministrazione la tracciabilità dello sviluppo del processo e riduce
quindi il rischio di “blocchi” non controllabili con emersione delle
responsabilità per ciascuna fase;
 l’accesso telematico a dati, documenti e procedimenti e il riutilizzo dei dati, documenti e procedimenti (d.lgs. n. 82 del 2005); questi consentono l’apertura dell’amministrazione verso l’esterno e, quindi, la diffusione del
patrimonio pubblico e il controllo sull’attività da parte dell’utenza;
 il monitoraggio sul rispetto dei termini procedimentali; attraverso il
monitoraggio emergono eventuali omissioni o ritardi che possono essere
sintomo di fenomeni corruttivi.
</t>
        </r>
        <r>
          <rPr>
            <sz val="8"/>
            <color indexed="81"/>
            <rFont val="Tahoma"/>
          </rPr>
          <t xml:space="preserve">
</t>
        </r>
      </text>
    </comment>
    <comment ref="H5" authorId="0">
      <text>
        <r>
          <rPr>
            <b/>
            <sz val="8"/>
            <color indexed="81"/>
            <rFont val="Tahoma"/>
          </rPr>
          <t xml:space="preserve">Da indicarsi obbligatoriamente.
Previste per legge o da altre fonti normative: Tavole da 1 a 14 PNA
</t>
        </r>
        <r>
          <rPr>
            <sz val="8"/>
            <color indexed="81"/>
            <rFont val="Tahoma"/>
          </rPr>
          <t xml:space="preserve">
</t>
        </r>
      </text>
    </comment>
    <comment ref="I5" authorId="0">
      <text>
        <r>
          <rPr>
            <b/>
            <sz val="8"/>
            <color indexed="81"/>
            <rFont val="Tahoma"/>
          </rPr>
          <t xml:space="preserve">Sono rese obbligatorie da inserimento nel P.T.P.C.
Si veda anche Allegato 4 P.N.A.
</t>
        </r>
        <r>
          <rPr>
            <sz val="8"/>
            <color indexed="81"/>
            <rFont val="Tahoma"/>
          </rPr>
          <t xml:space="preserve">
</t>
        </r>
      </text>
    </comment>
    <comment ref="J5" authorId="0">
      <text>
        <r>
          <rPr>
            <b/>
            <sz val="8"/>
            <color indexed="81"/>
            <rFont val="Tahoma"/>
          </rPr>
          <t>Da indicarsi obbligatoriamente.
Previste per legge o da altre fonti normative. 
Vedi allegato 1 -  B1.1.3. Pagina 15  del P.N.A.</t>
        </r>
      </text>
    </comment>
    <comment ref="K5" authorId="0">
      <text>
        <r>
          <rPr>
            <b/>
            <sz val="8"/>
            <color indexed="81"/>
            <rFont val="Tahoma"/>
          </rPr>
          <t>Sono rese obbligatorie da inserimento nel P.T.P.C.
Si veda anche Allegato 4 P.N.A.</t>
        </r>
      </text>
    </comment>
    <comment ref="J18" authorId="0">
      <text>
        <r>
          <rPr>
            <b/>
            <sz val="8"/>
            <color indexed="81"/>
            <rFont val="Tahoma"/>
          </rPr>
          <t xml:space="preserve">Vedi allegato 1 -  B1.1.3. Pagina 15  del P.N.A.
 la trasparenza, che, di norma, costituisce oggetto di un’apposita sezione del P.T.P.C. (P.T.T.I.); gli adempimenti di trasparenza possono essere misure obbligatorie o ulteriori; le misure ulteriori di trasparenza sono indicate nel P.T.T.I., come definito dalla delibera C.I.V.I.T. n. 50 del 2013;
 l’informatizzazione dei processi; questa consente per tutte le attività
dell’amministrazione la tracciabilità dello sviluppo del processo e riduce
quindi il rischio di “blocchi” non controllabili con emersione delle
responsabilità per ciascuna fase;
 l’accesso telematico a dati, documenti e procedimenti e il riutilizzo dei dati, documenti e procedimenti (d.lgs. n. 82 del 2005); questi consentono l’apertura dell’amministrazione verso l’esterno e, quindi, la diffusione del
patrimonio pubblico e il controllo sull’attività da parte dell’utenza;
 il monitoraggio sul rispetto dei termini procedimentali; attraverso il
monitoraggio emergono eventuali omissioni o ritardi che possono essere
sintomo di fenomeni corruttivi.
</t>
        </r>
        <r>
          <rPr>
            <sz val="8"/>
            <color indexed="81"/>
            <rFont val="Tahoma"/>
          </rPr>
          <t xml:space="preserve">
</t>
        </r>
      </text>
    </comment>
    <comment ref="H19" authorId="0">
      <text>
        <r>
          <rPr>
            <b/>
            <sz val="8"/>
            <color indexed="81"/>
            <rFont val="Tahoma"/>
          </rPr>
          <t xml:space="preserve">Da indicarsi obbligatoriamente.
Previste per legge o da altre fonti normative: Tavole da 1 a 14 PNA
</t>
        </r>
        <r>
          <rPr>
            <sz val="8"/>
            <color indexed="81"/>
            <rFont val="Tahoma"/>
          </rPr>
          <t xml:space="preserve">
</t>
        </r>
      </text>
    </comment>
    <comment ref="I19" authorId="0">
      <text>
        <r>
          <rPr>
            <b/>
            <sz val="8"/>
            <color indexed="81"/>
            <rFont val="Tahoma"/>
          </rPr>
          <t xml:space="preserve">Sono rese obbligatorie da inserimento nel P.T.P.C.
Si veda anche Allegato 4 P.N.A.
</t>
        </r>
        <r>
          <rPr>
            <sz val="8"/>
            <color indexed="81"/>
            <rFont val="Tahoma"/>
          </rPr>
          <t xml:space="preserve">
</t>
        </r>
      </text>
    </comment>
    <comment ref="J19" authorId="0">
      <text>
        <r>
          <rPr>
            <b/>
            <sz val="8"/>
            <color indexed="81"/>
            <rFont val="Tahoma"/>
          </rPr>
          <t>Da indicarsi obbligatoriamente.
Previste per legge o da altre fonti normative. 
Vedi allegato 1 -  B1.1.3. Pagina 15  del P.N.A.</t>
        </r>
      </text>
    </comment>
    <comment ref="K19" authorId="0">
      <text>
        <r>
          <rPr>
            <b/>
            <sz val="8"/>
            <color indexed="81"/>
            <rFont val="Tahoma"/>
          </rPr>
          <t>Sono rese obbligatorie da inserimento nel P.T.P.C.
Si veda anche Allegato 4 P.N.A.</t>
        </r>
      </text>
    </comment>
    <comment ref="J32" authorId="0">
      <text>
        <r>
          <rPr>
            <b/>
            <sz val="8"/>
            <color indexed="81"/>
            <rFont val="Tahoma"/>
          </rPr>
          <t xml:space="preserve">Vedi allegato 1 -  B1.1.3. Pagina 15  del P.N.A.
 la trasparenza, che, di norma, costituisce oggetto di un’apposita sezione del P.T.P.C. (P.T.T.I.); gli adempimenti di trasparenza possono essere misure obbligatorie o ulteriori; le misure ulteriori di trasparenza sono indicate nel P.T.T.I., come definito dalla delibera C.I.V.I.T. n. 50 del 2013;
 l’informatizzazione dei processi; questa consente per tutte le attività
dell’amministrazione la tracciabilità dello sviluppo del processo e riduce
quindi il rischio di “blocchi” non controllabili con emersione delle
responsabilità per ciascuna fase;
 l’accesso telematico a dati, documenti e procedimenti e il riutilizzo dei dati, documenti e procedimenti (d.lgs. n. 82 del 2005); questi consentono l’apertura dell’amministrazione verso l’esterno e, quindi, la diffusione del
patrimonio pubblico e il controllo sull’attività da parte dell’utenza;
 il monitoraggio sul rispetto dei termini procedimentali; attraverso il
monitoraggio emergono eventuali omissioni o ritardi che possono essere
sintomo di fenomeni corruttivi.
</t>
        </r>
        <r>
          <rPr>
            <sz val="8"/>
            <color indexed="81"/>
            <rFont val="Tahoma"/>
          </rPr>
          <t xml:space="preserve">
</t>
        </r>
      </text>
    </comment>
    <comment ref="H33" authorId="0">
      <text>
        <r>
          <rPr>
            <b/>
            <sz val="8"/>
            <color indexed="81"/>
            <rFont val="Tahoma"/>
          </rPr>
          <t xml:space="preserve">Da indicarsi obbligatoriamente.
Previste per legge o da altre fonti normative: Tavole da 1 a 14 PNA
</t>
        </r>
        <r>
          <rPr>
            <sz val="8"/>
            <color indexed="81"/>
            <rFont val="Tahoma"/>
          </rPr>
          <t xml:space="preserve">
</t>
        </r>
      </text>
    </comment>
    <comment ref="I33" authorId="0">
      <text>
        <r>
          <rPr>
            <b/>
            <sz val="8"/>
            <color indexed="81"/>
            <rFont val="Tahoma"/>
          </rPr>
          <t xml:space="preserve">Sono rese obbligatorie da inserimento nel P.T.P.C.
Si veda anche Allegato 4 P.N.A.
</t>
        </r>
        <r>
          <rPr>
            <sz val="8"/>
            <color indexed="81"/>
            <rFont val="Tahoma"/>
          </rPr>
          <t xml:space="preserve">
</t>
        </r>
      </text>
    </comment>
    <comment ref="J33" authorId="0">
      <text>
        <r>
          <rPr>
            <b/>
            <sz val="8"/>
            <color indexed="81"/>
            <rFont val="Tahoma"/>
          </rPr>
          <t>Da indicarsi obbligatoriamente.
Previste per legge o da altre fonti normative. 
Vedi allegato 1 -  B1.1.3. Pagina 15  del P.N.A.</t>
        </r>
      </text>
    </comment>
    <comment ref="K33" authorId="0">
      <text>
        <r>
          <rPr>
            <b/>
            <sz val="8"/>
            <color indexed="81"/>
            <rFont val="Tahoma"/>
          </rPr>
          <t>Sono rese obbligatorie da inserimento nel P.T.P.C.
Si veda anche Allegato 4 P.N.A.</t>
        </r>
      </text>
    </comment>
    <comment ref="J46" authorId="0">
      <text>
        <r>
          <rPr>
            <b/>
            <sz val="8"/>
            <color indexed="81"/>
            <rFont val="Tahoma"/>
          </rPr>
          <t xml:space="preserve">Vedi allegato 1 -  B1.1.3. Pagina 15  del P.N.A.
 la trasparenza, che, di norma, costituisce oggetto di un’apposita sezione del P.T.P.C. (P.T.T.I.); gli adempimenti di trasparenza possono essere misure obbligatorie o ulteriori; le misure ulteriori di trasparenza sono indicate nel P.T.T.I., come definito dalla delibera C.I.V.I.T. n. 50 del 2013;
 l’informatizzazione dei processi; questa consente per tutte le attività
dell’amministrazione la tracciabilità dello sviluppo del processo e riduce
quindi il rischio di “blocchi” non controllabili con emersione delle
responsabilità per ciascuna fase;
 l’accesso telematico a dati, documenti e procedimenti e il riutilizzo dei dati, documenti e procedimenti (d.lgs. n. 82 del 2005); questi consentono l’apertura dell’amministrazione verso l’esterno e, quindi, la diffusione del
patrimonio pubblico e il controllo sull’attività da parte dell’utenza;
 il monitoraggio sul rispetto dei termini procedimentali; attraverso il
monitoraggio emergono eventuali omissioni o ritardi che possono essere
sintomo di fenomeni corruttivi.
</t>
        </r>
        <r>
          <rPr>
            <sz val="8"/>
            <color indexed="81"/>
            <rFont val="Tahoma"/>
          </rPr>
          <t xml:space="preserve">
</t>
        </r>
      </text>
    </comment>
    <comment ref="H47" authorId="0">
      <text>
        <r>
          <rPr>
            <b/>
            <sz val="8"/>
            <color indexed="81"/>
            <rFont val="Tahoma"/>
          </rPr>
          <t xml:space="preserve">Da indicarsi obbligatoriamente.
Previste per legge o da altre fonti normative: Tavole da 1 a 14 PNA
</t>
        </r>
        <r>
          <rPr>
            <sz val="8"/>
            <color indexed="81"/>
            <rFont val="Tahoma"/>
          </rPr>
          <t xml:space="preserve">
</t>
        </r>
      </text>
    </comment>
    <comment ref="I47" authorId="0">
      <text>
        <r>
          <rPr>
            <b/>
            <sz val="8"/>
            <color indexed="81"/>
            <rFont val="Tahoma"/>
          </rPr>
          <t xml:space="preserve">Sono rese obbligatorie da inserimento nel P.T.P.C.
Si veda anche Allegato 4 P.N.A.
</t>
        </r>
        <r>
          <rPr>
            <sz val="8"/>
            <color indexed="81"/>
            <rFont val="Tahoma"/>
          </rPr>
          <t xml:space="preserve">
</t>
        </r>
      </text>
    </comment>
    <comment ref="J47" authorId="0">
      <text>
        <r>
          <rPr>
            <b/>
            <sz val="8"/>
            <color indexed="81"/>
            <rFont val="Tahoma"/>
          </rPr>
          <t>Da indicarsi obbligatoriamente.
Previste per legge o da altre fonti normative. 
Vedi allegato 1 -  B1.1.3. Pagina 15  del P.N.A.</t>
        </r>
      </text>
    </comment>
    <comment ref="K47" authorId="0">
      <text>
        <r>
          <rPr>
            <b/>
            <sz val="8"/>
            <color indexed="81"/>
            <rFont val="Tahoma"/>
          </rPr>
          <t>Sono rese obbligatorie da inserimento nel P.T.P.C.
Si veda anche Allegato 4 P.N.A.</t>
        </r>
      </text>
    </comment>
    <comment ref="J60" authorId="0">
      <text>
        <r>
          <rPr>
            <b/>
            <sz val="8"/>
            <color indexed="81"/>
            <rFont val="Tahoma"/>
          </rPr>
          <t xml:space="preserve">Vedi allegato 1 -  B1.1.3. Pagina 15  del P.N.A.
 la trasparenza, che, di norma, costituisce oggetto di un’apposita sezione del P.T.P.C. (P.T.T.I.); gli adempimenti di trasparenza possono essere misure obbligatorie o ulteriori; le misure ulteriori di trasparenza sono indicate nel P.T.T.I., come definito dalla delibera C.I.V.I.T. n. 50 del 2013;
 l’informatizzazione dei processi; questa consente per tutte le attività
dell’amministrazione la tracciabilità dello sviluppo del processo e riduce
quindi il rischio di “blocchi” non controllabili con emersione delle
responsabilità per ciascuna fase;
 l’accesso telematico a dati, documenti e procedimenti e il riutilizzo dei dati, documenti e procedimenti (d.lgs. n. 82 del 2005); questi consentono l’apertura dell’amministrazione verso l’esterno e, quindi, la diffusione del
patrimonio pubblico e il controllo sull’attività da parte dell’utenza;
 il monitoraggio sul rispetto dei termini procedimentali; attraverso il
monitoraggio emergono eventuali omissioni o ritardi che possono essere
sintomo di fenomeni corruttivi.
</t>
        </r>
        <r>
          <rPr>
            <sz val="8"/>
            <color indexed="81"/>
            <rFont val="Tahoma"/>
          </rPr>
          <t xml:space="preserve">
</t>
        </r>
      </text>
    </comment>
    <comment ref="H61" authorId="0">
      <text>
        <r>
          <rPr>
            <b/>
            <sz val="8"/>
            <color indexed="81"/>
            <rFont val="Tahoma"/>
          </rPr>
          <t xml:space="preserve">Da indicarsi obbligatoriamente.
Previste per legge o da altre fonti normative: Tavole da 1 a 14 PNA
</t>
        </r>
        <r>
          <rPr>
            <sz val="8"/>
            <color indexed="81"/>
            <rFont val="Tahoma"/>
          </rPr>
          <t xml:space="preserve">
</t>
        </r>
      </text>
    </comment>
    <comment ref="I61" authorId="0">
      <text>
        <r>
          <rPr>
            <b/>
            <sz val="8"/>
            <color indexed="81"/>
            <rFont val="Tahoma"/>
          </rPr>
          <t xml:space="preserve">Sono rese obbligatorie da inserimento nel P.T.P.C.
Si veda anche Allegato 4 P.N.A.
</t>
        </r>
        <r>
          <rPr>
            <sz val="8"/>
            <color indexed="81"/>
            <rFont val="Tahoma"/>
          </rPr>
          <t xml:space="preserve">
</t>
        </r>
      </text>
    </comment>
    <comment ref="J61" authorId="0">
      <text>
        <r>
          <rPr>
            <b/>
            <sz val="8"/>
            <color indexed="81"/>
            <rFont val="Tahoma"/>
          </rPr>
          <t>Da indicarsi obbligatoriamente.
Previste per legge o da altre fonti normative. 
Vedi allegato 1 -  B1.1.3. Pagina 15  del P.N.A.</t>
        </r>
      </text>
    </comment>
    <comment ref="K61" authorId="0">
      <text>
        <r>
          <rPr>
            <b/>
            <sz val="8"/>
            <color indexed="81"/>
            <rFont val="Tahoma"/>
          </rPr>
          <t>Sono rese obbligatorie da inserimento nel P.T.P.C.
Si veda anche Allegato 4 P.N.A.</t>
        </r>
      </text>
    </comment>
    <comment ref="J74" authorId="0">
      <text>
        <r>
          <rPr>
            <b/>
            <sz val="8"/>
            <color indexed="81"/>
            <rFont val="Tahoma"/>
          </rPr>
          <t xml:space="preserve">Vedi allegato 1 -  B1.1.3. Pagina 15  del P.N.A.
 la trasparenza, che, di norma, costituisce oggetto di un’apposita sezione del P.T.P.C. (P.T.T.I.); gli adempimenti di trasparenza possono essere misure obbligatorie o ulteriori; le misure ulteriori di trasparenza sono indicate nel P.T.T.I., come definito dalla delibera C.I.V.I.T. n. 50 del 2013;
 l’informatizzazione dei processi; questa consente per tutte le attività
dell’amministrazione la tracciabilità dello sviluppo del processo e riduce
quindi il rischio di “blocchi” non controllabili con emersione delle
responsabilità per ciascuna fase;
 l’accesso telematico a dati, documenti e procedimenti e il riutilizzo dei dati, documenti e procedimenti (d.lgs. n. 82 del 2005); questi consentono l’apertura dell’amministrazione verso l’esterno e, quindi, la diffusione del
patrimonio pubblico e il controllo sull’attività da parte dell’utenza;
 il monitoraggio sul rispetto dei termini procedimentali; attraverso il
monitoraggio emergono eventuali omissioni o ritardi che possono essere
sintomo di fenomeni corruttivi.
</t>
        </r>
        <r>
          <rPr>
            <sz val="8"/>
            <color indexed="81"/>
            <rFont val="Tahoma"/>
          </rPr>
          <t xml:space="preserve">
</t>
        </r>
      </text>
    </comment>
    <comment ref="H75" authorId="0">
      <text>
        <r>
          <rPr>
            <b/>
            <sz val="8"/>
            <color indexed="81"/>
            <rFont val="Tahoma"/>
          </rPr>
          <t xml:space="preserve">Da indicarsi obbligatoriamente.
Previste per legge o da altre fonti normative: Tavole da 1 a 14 PNA
</t>
        </r>
        <r>
          <rPr>
            <sz val="8"/>
            <color indexed="81"/>
            <rFont val="Tahoma"/>
          </rPr>
          <t xml:space="preserve">
</t>
        </r>
      </text>
    </comment>
    <comment ref="I75" authorId="0">
      <text>
        <r>
          <rPr>
            <b/>
            <sz val="8"/>
            <color indexed="81"/>
            <rFont val="Tahoma"/>
          </rPr>
          <t xml:space="preserve">Sono rese obbligatorie da inserimento nel P.T.P.C.
Si veda anche Allegato 4 P.N.A.
</t>
        </r>
        <r>
          <rPr>
            <sz val="8"/>
            <color indexed="81"/>
            <rFont val="Tahoma"/>
          </rPr>
          <t xml:space="preserve">
</t>
        </r>
      </text>
    </comment>
    <comment ref="J75" authorId="0">
      <text>
        <r>
          <rPr>
            <b/>
            <sz val="8"/>
            <color indexed="81"/>
            <rFont val="Tahoma"/>
          </rPr>
          <t>Da indicarsi obbligatoriamente.
Previste per legge o da altre fonti normative. 
Vedi allegato 1 -  B1.1.3. Pagina 15  del P.N.A.</t>
        </r>
      </text>
    </comment>
    <comment ref="K75" authorId="0">
      <text>
        <r>
          <rPr>
            <b/>
            <sz val="8"/>
            <color indexed="81"/>
            <rFont val="Tahoma"/>
          </rPr>
          <t>Sono rese obbligatorie da inserimento nel P.T.P.C.
Si veda anche Allegato 4 P.N.A.</t>
        </r>
      </text>
    </comment>
    <comment ref="J88" authorId="0">
      <text>
        <r>
          <rPr>
            <b/>
            <sz val="8"/>
            <color indexed="81"/>
            <rFont val="Tahoma"/>
          </rPr>
          <t xml:space="preserve">Vedi allegato 1 -  B1.1.3. Pagina 15  del P.N.A.
 la trasparenza, che, di norma, costituisce oggetto di un’apposita sezione del P.T.P.C. (P.T.T.I.); gli adempimenti di trasparenza possono essere misure obbligatorie o ulteriori; le misure ulteriori di trasparenza sono indicate nel P.T.T.I., come definito dalla delibera C.I.V.I.T. n. 50 del 2013;
 l’informatizzazione dei processi; questa consente per tutte le attività
dell’amministrazione la tracciabilità dello sviluppo del processo e riduce
quindi il rischio di “blocchi” non controllabili con emersione delle
responsabilità per ciascuna fase;
 l’accesso telematico a dati, documenti e procedimenti e il riutilizzo dei dati, documenti e procedimenti (d.lgs. n. 82 del 2005); questi consentono l’apertura dell’amministrazione verso l’esterno e, quindi, la diffusione del
patrimonio pubblico e il controllo sull’attività da parte dell’utenza;
 il monitoraggio sul rispetto dei termini procedimentali; attraverso il
monitoraggio emergono eventuali omissioni o ritardi che possono essere
sintomo di fenomeni corruttivi.
</t>
        </r>
        <r>
          <rPr>
            <sz val="8"/>
            <color indexed="81"/>
            <rFont val="Tahoma"/>
          </rPr>
          <t xml:space="preserve">
</t>
        </r>
      </text>
    </comment>
    <comment ref="H89" authorId="0">
      <text>
        <r>
          <rPr>
            <b/>
            <sz val="8"/>
            <color indexed="81"/>
            <rFont val="Tahoma"/>
          </rPr>
          <t xml:space="preserve">Da indicarsi obbligatoriamente.
Previste per legge o da altre fonti normative: Tavole da 1 a 14 PNA
</t>
        </r>
        <r>
          <rPr>
            <sz val="8"/>
            <color indexed="81"/>
            <rFont val="Tahoma"/>
          </rPr>
          <t xml:space="preserve">
</t>
        </r>
      </text>
    </comment>
    <comment ref="I89" authorId="0">
      <text>
        <r>
          <rPr>
            <b/>
            <sz val="8"/>
            <color indexed="81"/>
            <rFont val="Tahoma"/>
          </rPr>
          <t xml:space="preserve">Sono rese obbligatorie da inserimento nel P.T.P.C.
Si veda anche Allegato 4 P.N.A.
</t>
        </r>
        <r>
          <rPr>
            <sz val="8"/>
            <color indexed="81"/>
            <rFont val="Tahoma"/>
          </rPr>
          <t xml:space="preserve">
</t>
        </r>
      </text>
    </comment>
    <comment ref="J89" authorId="0">
      <text>
        <r>
          <rPr>
            <b/>
            <sz val="8"/>
            <color indexed="81"/>
            <rFont val="Tahoma"/>
          </rPr>
          <t>Da indicarsi obbligatoriamente.
Previste per legge o da altre fonti normative. 
Vedi allegato 1 -  B1.1.3. Pagina 15  del P.N.A.</t>
        </r>
      </text>
    </comment>
    <comment ref="K89" authorId="0">
      <text>
        <r>
          <rPr>
            <b/>
            <sz val="8"/>
            <color indexed="81"/>
            <rFont val="Tahoma"/>
          </rPr>
          <t>Sono rese obbligatorie da inserimento nel P.T.P.C.
Si veda anche Allegato 4 P.N.A.</t>
        </r>
      </text>
    </comment>
    <comment ref="J102" authorId="0">
      <text>
        <r>
          <rPr>
            <b/>
            <sz val="8"/>
            <color indexed="81"/>
            <rFont val="Tahoma"/>
          </rPr>
          <t xml:space="preserve">Vedi allegato 1 -  B1.1.3. Pagina 15  del P.N.A.
 la trasparenza, che, di norma, costituisce oggetto di un’apposita sezione del P.T.P.C. (P.T.T.I.); gli adempimenti di trasparenza possono essere misure obbligatorie o ulteriori; le misure ulteriori di trasparenza sono indicate nel P.T.T.I., come definito dalla delibera C.I.V.I.T. n. 50 del 2013;
 l’informatizzazione dei processi; questa consente per tutte le attività
dell’amministrazione la tracciabilità dello sviluppo del processo e riduce
quindi il rischio di “blocchi” non controllabili con emersione delle
responsabilità per ciascuna fase;
 l’accesso telematico a dati, documenti e procedimenti e il riutilizzo dei dati, documenti e procedimenti (d.lgs. n. 82 del 2005); questi consentono l’apertura dell’amministrazione verso l’esterno e, quindi, la diffusione del
patrimonio pubblico e il controllo sull’attività da parte dell’utenza;
 il monitoraggio sul rispetto dei termini procedimentali; attraverso il
monitoraggio emergono eventuali omissioni o ritardi che possono essere
sintomo di fenomeni corruttivi.
</t>
        </r>
        <r>
          <rPr>
            <sz val="8"/>
            <color indexed="81"/>
            <rFont val="Tahoma"/>
          </rPr>
          <t xml:space="preserve">
</t>
        </r>
      </text>
    </comment>
    <comment ref="H103" authorId="0">
      <text>
        <r>
          <rPr>
            <b/>
            <sz val="8"/>
            <color indexed="81"/>
            <rFont val="Tahoma"/>
          </rPr>
          <t xml:space="preserve">Da indicarsi obbligatoriamente.
Previste per legge o da altre fonti normative: Tavole da 1 a 14 PNA
</t>
        </r>
        <r>
          <rPr>
            <sz val="8"/>
            <color indexed="81"/>
            <rFont val="Tahoma"/>
          </rPr>
          <t xml:space="preserve">
</t>
        </r>
      </text>
    </comment>
    <comment ref="I103" authorId="0">
      <text>
        <r>
          <rPr>
            <b/>
            <sz val="8"/>
            <color indexed="81"/>
            <rFont val="Tahoma"/>
          </rPr>
          <t xml:space="preserve">Sono rese obbligatorie da inserimento nel P.T.P.C.
Si veda anche Allegato 4 P.N.A.
</t>
        </r>
        <r>
          <rPr>
            <sz val="8"/>
            <color indexed="81"/>
            <rFont val="Tahoma"/>
          </rPr>
          <t xml:space="preserve">
</t>
        </r>
      </text>
    </comment>
    <comment ref="J103" authorId="0">
      <text>
        <r>
          <rPr>
            <b/>
            <sz val="8"/>
            <color indexed="81"/>
            <rFont val="Tahoma"/>
          </rPr>
          <t>Da indicarsi obbligatoriamente.
Previste per legge o da altre fonti normative. 
Vedi allegato 1 -  B1.1.3. Pagina 15  del P.N.A.</t>
        </r>
      </text>
    </comment>
    <comment ref="K103" authorId="0">
      <text>
        <r>
          <rPr>
            <b/>
            <sz val="8"/>
            <color indexed="81"/>
            <rFont val="Tahoma"/>
          </rPr>
          <t>Sono rese obbligatorie da inserimento nel P.T.P.C.
Si veda anche Allegato 4 P.N.A.</t>
        </r>
      </text>
    </comment>
    <comment ref="J116" authorId="0">
      <text>
        <r>
          <rPr>
            <b/>
            <sz val="8"/>
            <color indexed="81"/>
            <rFont val="Tahoma"/>
          </rPr>
          <t xml:space="preserve">Vedi allegato 1 -  B1.1.3. Pagina 15  del P.N.A.
 la trasparenza, che, di norma, costituisce oggetto di un’apposita sezione del P.T.P.C. (P.T.T.I.); gli adempimenti di trasparenza possono essere misure obbligatorie o ulteriori; le misure ulteriori di trasparenza sono indicate nel P.T.T.I., come definito dalla delibera C.I.V.I.T. n. 50 del 2013;
 l’informatizzazione dei processi; questa consente per tutte le attività
dell’amministrazione la tracciabilità dello sviluppo del processo e riduce
quindi il rischio di “blocchi” non controllabili con emersione delle
responsabilità per ciascuna fase;
 l’accesso telematico a dati, documenti e procedimenti e il riutilizzo dei dati, documenti e procedimenti (d.lgs. n. 82 del 2005); questi consentono l’apertura dell’amministrazione verso l’esterno e, quindi, la diffusione del
patrimonio pubblico e il controllo sull’attività da parte dell’utenza;
 il monitoraggio sul rispetto dei termini procedimentali; attraverso il
monitoraggio emergono eventuali omissioni o ritardi che possono essere
sintomo di fenomeni corruttivi.
</t>
        </r>
        <r>
          <rPr>
            <sz val="8"/>
            <color indexed="81"/>
            <rFont val="Tahoma"/>
          </rPr>
          <t xml:space="preserve">
</t>
        </r>
      </text>
    </comment>
    <comment ref="H117" authorId="0">
      <text>
        <r>
          <rPr>
            <b/>
            <sz val="8"/>
            <color indexed="81"/>
            <rFont val="Tahoma"/>
          </rPr>
          <t xml:space="preserve">Da indicarsi obbligatoriamente.
Previste per legge o da altre fonti normative: Tavole da 1 a 14 PNA
</t>
        </r>
        <r>
          <rPr>
            <sz val="8"/>
            <color indexed="81"/>
            <rFont val="Tahoma"/>
          </rPr>
          <t xml:space="preserve">
</t>
        </r>
      </text>
    </comment>
    <comment ref="I117" authorId="0">
      <text>
        <r>
          <rPr>
            <b/>
            <sz val="8"/>
            <color indexed="81"/>
            <rFont val="Tahoma"/>
          </rPr>
          <t xml:space="preserve">Sono rese obbligatorie da inserimento nel P.T.P.C.
Si veda anche Allegato 4 P.N.A.
</t>
        </r>
        <r>
          <rPr>
            <sz val="8"/>
            <color indexed="81"/>
            <rFont val="Tahoma"/>
          </rPr>
          <t xml:space="preserve">
</t>
        </r>
      </text>
    </comment>
    <comment ref="J117" authorId="0">
      <text>
        <r>
          <rPr>
            <b/>
            <sz val="8"/>
            <color indexed="81"/>
            <rFont val="Tahoma"/>
          </rPr>
          <t>Da indicarsi obbligatoriamente.
Previste per legge o da altre fonti normative. 
Vedi allegato 1 -  B1.1.3. Pagina 15  del P.N.A.</t>
        </r>
      </text>
    </comment>
    <comment ref="K117" authorId="0">
      <text>
        <r>
          <rPr>
            <b/>
            <sz val="8"/>
            <color indexed="81"/>
            <rFont val="Tahoma"/>
          </rPr>
          <t>Sono rese obbligatorie da inserimento nel P.T.P.C.
Si veda anche Allegato 4 P.N.A.</t>
        </r>
      </text>
    </comment>
    <comment ref="J130" authorId="0">
      <text>
        <r>
          <rPr>
            <b/>
            <sz val="8"/>
            <color indexed="81"/>
            <rFont val="Tahoma"/>
          </rPr>
          <t xml:space="preserve">Vedi allegato 1 -  B1.1.3. Pagina 15  del P.N.A.
 la trasparenza, che, di norma, costituisce oggetto di un’apposita sezione del P.T.P.C. (P.T.T.I.); gli adempimenti di trasparenza possono essere misure obbligatorie o ulteriori; le misure ulteriori di trasparenza sono indicate nel P.T.T.I., come definito dalla delibera C.I.V.I.T. n. 50 del 2013;
 l’informatizzazione dei processi; questa consente per tutte le attività
dell’amministrazione la tracciabilità dello sviluppo del processo e riduce
quindi il rischio di “blocchi” non controllabili con emersione delle
responsabilità per ciascuna fase;
 l’accesso telematico a dati, documenti e procedimenti e il riutilizzo dei dati, documenti e procedimenti (d.lgs. n. 82 del 2005); questi consentono l’apertura dell’amministrazione verso l’esterno e, quindi, la diffusione del
patrimonio pubblico e il controllo sull’attività da parte dell’utenza;
 il monitoraggio sul rispetto dei termini procedimentali; attraverso il
monitoraggio emergono eventuali omissioni o ritardi che possono essere
sintomo di fenomeni corruttivi.
</t>
        </r>
        <r>
          <rPr>
            <sz val="8"/>
            <color indexed="81"/>
            <rFont val="Tahoma"/>
          </rPr>
          <t xml:space="preserve">
</t>
        </r>
      </text>
    </comment>
    <comment ref="H131" authorId="0">
      <text>
        <r>
          <rPr>
            <b/>
            <sz val="8"/>
            <color indexed="81"/>
            <rFont val="Tahoma"/>
          </rPr>
          <t xml:space="preserve">Da indicarsi obbligatoriamente.
Previste per legge o da altre fonti normative: Tavole da 1 a 14 PNA
</t>
        </r>
        <r>
          <rPr>
            <sz val="8"/>
            <color indexed="81"/>
            <rFont val="Tahoma"/>
          </rPr>
          <t xml:space="preserve">
</t>
        </r>
      </text>
    </comment>
    <comment ref="I131" authorId="0">
      <text>
        <r>
          <rPr>
            <b/>
            <sz val="8"/>
            <color indexed="81"/>
            <rFont val="Tahoma"/>
          </rPr>
          <t xml:space="preserve">Sono rese obbligatorie da inserimento nel P.T.P.C.
Si veda anche Allegato 4 P.N.A.
</t>
        </r>
        <r>
          <rPr>
            <sz val="8"/>
            <color indexed="81"/>
            <rFont val="Tahoma"/>
          </rPr>
          <t xml:space="preserve">
</t>
        </r>
      </text>
    </comment>
    <comment ref="J131" authorId="0">
      <text>
        <r>
          <rPr>
            <b/>
            <sz val="8"/>
            <color indexed="81"/>
            <rFont val="Tahoma"/>
          </rPr>
          <t>Da indicarsi obbligatoriamente.
Previste per legge o da altre fonti normative. 
Vedi allegato 1 -  B1.1.3. Pagina 15  del P.N.A.</t>
        </r>
      </text>
    </comment>
    <comment ref="K131" authorId="0">
      <text>
        <r>
          <rPr>
            <b/>
            <sz val="8"/>
            <color indexed="81"/>
            <rFont val="Tahoma"/>
          </rPr>
          <t>Sono rese obbligatorie da inserimento nel P.T.P.C.
Si veda anche Allegato 4 P.N.A.</t>
        </r>
      </text>
    </comment>
    <comment ref="J144" authorId="0">
      <text>
        <r>
          <rPr>
            <b/>
            <sz val="8"/>
            <color indexed="81"/>
            <rFont val="Tahoma"/>
          </rPr>
          <t xml:space="preserve">Vedi allegato 1 -  B1.1.3. Pagina 15  del P.N.A.
 la trasparenza, che, di norma, costituisce oggetto di un’apposita sezione del P.T.P.C. (P.T.T.I.); gli adempimenti di trasparenza possono essere misure obbligatorie o ulteriori; le misure ulteriori di trasparenza sono indicate nel P.T.T.I., come definito dalla delibera C.I.V.I.T. n. 50 del 2013;
 l’informatizzazione dei processi; questa consente per tutte le attività
dell’amministrazione la tracciabilità dello sviluppo del processo e riduce
quindi il rischio di “blocchi” non controllabili con emersione delle
responsabilità per ciascuna fase;
 l’accesso telematico a dati, documenti e procedimenti e il riutilizzo dei dati, documenti e procedimenti (d.lgs. n. 82 del 2005); questi consentono l’apertura dell’amministrazione verso l’esterno e, quindi, la diffusione del
patrimonio pubblico e il controllo sull’attività da parte dell’utenza;
 il monitoraggio sul rispetto dei termini procedimentali; attraverso il
monitoraggio emergono eventuali omissioni o ritardi che possono essere
sintomo di fenomeni corruttivi.
</t>
        </r>
        <r>
          <rPr>
            <sz val="8"/>
            <color indexed="81"/>
            <rFont val="Tahoma"/>
          </rPr>
          <t xml:space="preserve">
</t>
        </r>
      </text>
    </comment>
    <comment ref="H145" authorId="0">
      <text>
        <r>
          <rPr>
            <b/>
            <sz val="8"/>
            <color indexed="81"/>
            <rFont val="Tahoma"/>
          </rPr>
          <t xml:space="preserve">Da indicarsi obbligatoriamente.
Previste per legge o da altre fonti normative: Tavole da 1 a 14 PNA
</t>
        </r>
        <r>
          <rPr>
            <sz val="8"/>
            <color indexed="81"/>
            <rFont val="Tahoma"/>
          </rPr>
          <t xml:space="preserve">
</t>
        </r>
      </text>
    </comment>
    <comment ref="I145" authorId="0">
      <text>
        <r>
          <rPr>
            <b/>
            <sz val="8"/>
            <color indexed="81"/>
            <rFont val="Tahoma"/>
          </rPr>
          <t xml:space="preserve">Sono rese obbligatorie da inserimento nel P.T.P.C.
Si veda anche Allegato 4 P.N.A.
</t>
        </r>
        <r>
          <rPr>
            <sz val="8"/>
            <color indexed="81"/>
            <rFont val="Tahoma"/>
          </rPr>
          <t xml:space="preserve">
</t>
        </r>
      </text>
    </comment>
    <comment ref="J145" authorId="0">
      <text>
        <r>
          <rPr>
            <b/>
            <sz val="8"/>
            <color indexed="81"/>
            <rFont val="Tahoma"/>
          </rPr>
          <t>Da indicarsi obbligatoriamente.
Previste per legge o da altre fonti normative. 
Vedi allegato 1 -  B1.1.3. Pagina 15  del P.N.A.</t>
        </r>
      </text>
    </comment>
    <comment ref="K145" authorId="0">
      <text>
        <r>
          <rPr>
            <b/>
            <sz val="8"/>
            <color indexed="81"/>
            <rFont val="Tahoma"/>
          </rPr>
          <t>Sono rese obbligatorie da inserimento nel P.T.P.C.
Si veda anche Allegato 4 P.N.A.</t>
        </r>
      </text>
    </comment>
    <comment ref="J158" authorId="0">
      <text>
        <r>
          <rPr>
            <b/>
            <sz val="8"/>
            <color indexed="81"/>
            <rFont val="Tahoma"/>
          </rPr>
          <t xml:space="preserve">Vedi allegato 1 -  B1.1.3. Pagina 15  del P.N.A.
 la trasparenza, che, di norma, costituisce oggetto di un’apposita sezione del P.T.P.C. (P.T.T.I.); gli adempimenti di trasparenza possono essere misure obbligatorie o ulteriori; le misure ulteriori di trasparenza sono indicate nel P.T.T.I., come definito dalla delibera C.I.V.I.T. n. 50 del 2013;
 l’informatizzazione dei processi; questa consente per tutte le attività
dell’amministrazione la tracciabilità dello sviluppo del processo e riduce
quindi il rischio di “blocchi” non controllabili con emersione delle
responsabilità per ciascuna fase;
 l’accesso telematico a dati, documenti e procedimenti e il riutilizzo dei dati, documenti e procedimenti (d.lgs. n. 82 del 2005); questi consentono l’apertura dell’amministrazione verso l’esterno e, quindi, la diffusione del
patrimonio pubblico e il controllo sull’attività da parte dell’utenza;
 il monitoraggio sul rispetto dei termini procedimentali; attraverso il
monitoraggio emergono eventuali omissioni o ritardi che possono essere
sintomo di fenomeni corruttivi.
</t>
        </r>
        <r>
          <rPr>
            <sz val="8"/>
            <color indexed="81"/>
            <rFont val="Tahoma"/>
          </rPr>
          <t xml:space="preserve">
</t>
        </r>
      </text>
    </comment>
    <comment ref="H159" authorId="0">
      <text>
        <r>
          <rPr>
            <b/>
            <sz val="8"/>
            <color indexed="81"/>
            <rFont val="Tahoma"/>
          </rPr>
          <t xml:space="preserve">Da indicarsi obbligatoriamente.
Previste per legge o da altre fonti normative: Tavole da 1 a 14 PNA
</t>
        </r>
        <r>
          <rPr>
            <sz val="8"/>
            <color indexed="81"/>
            <rFont val="Tahoma"/>
          </rPr>
          <t xml:space="preserve">
</t>
        </r>
      </text>
    </comment>
    <comment ref="I159" authorId="0">
      <text>
        <r>
          <rPr>
            <b/>
            <sz val="8"/>
            <color indexed="81"/>
            <rFont val="Tahoma"/>
          </rPr>
          <t xml:space="preserve">Sono rese obbligatorie da inserimento nel P.T.P.C.
Si veda anche Allegato 4 P.N.A.
</t>
        </r>
        <r>
          <rPr>
            <sz val="8"/>
            <color indexed="81"/>
            <rFont val="Tahoma"/>
          </rPr>
          <t xml:space="preserve">
</t>
        </r>
      </text>
    </comment>
    <comment ref="J159" authorId="0">
      <text>
        <r>
          <rPr>
            <b/>
            <sz val="8"/>
            <color indexed="81"/>
            <rFont val="Tahoma"/>
          </rPr>
          <t>Da indicarsi obbligatoriamente.
Previste per legge o da altre fonti normative. 
Vedi allegato 1 -  B1.1.3. Pagina 15  del P.N.A.</t>
        </r>
      </text>
    </comment>
    <comment ref="K159" authorId="0">
      <text>
        <r>
          <rPr>
            <b/>
            <sz val="8"/>
            <color indexed="81"/>
            <rFont val="Tahoma"/>
          </rPr>
          <t>Sono rese obbligatorie da inserimento nel P.T.P.C.
Si veda anche Allegato 4 P.N.A.</t>
        </r>
      </text>
    </comment>
    <comment ref="J172" authorId="0">
      <text>
        <r>
          <rPr>
            <b/>
            <sz val="8"/>
            <color indexed="81"/>
            <rFont val="Tahoma"/>
          </rPr>
          <t xml:space="preserve">Vedi allegato 1 -  B1.1.3. Pagina 15  del P.N.A.
 la trasparenza, che, di norma, costituisce oggetto di un’apposita sezione del P.T.P.C. (P.T.T.I.); gli adempimenti di trasparenza possono essere misure obbligatorie o ulteriori; le misure ulteriori di trasparenza sono indicate nel P.T.T.I., come definito dalla delibera C.I.V.I.T. n. 50 del 2013;
 l’informatizzazione dei processi; questa consente per tutte le attività
dell’amministrazione la tracciabilità dello sviluppo del processo e riduce
quindi il rischio di “blocchi” non controllabili con emersione delle
responsabilità per ciascuna fase;
 l’accesso telematico a dati, documenti e procedimenti e il riutilizzo dei dati, documenti e procedimenti (d.lgs. n. 82 del 2005); questi consentono l’apertura dell’amministrazione verso l’esterno e, quindi, la diffusione del
patrimonio pubblico e il controllo sull’attività da parte dell’utenza;
 il monitoraggio sul rispetto dei termini procedimentali; attraverso il
monitoraggio emergono eventuali omissioni o ritardi che possono essere
sintomo di fenomeni corruttivi.
</t>
        </r>
        <r>
          <rPr>
            <sz val="8"/>
            <color indexed="81"/>
            <rFont val="Tahoma"/>
          </rPr>
          <t xml:space="preserve">
</t>
        </r>
      </text>
    </comment>
    <comment ref="H173" authorId="0">
      <text>
        <r>
          <rPr>
            <b/>
            <sz val="8"/>
            <color indexed="81"/>
            <rFont val="Tahoma"/>
          </rPr>
          <t xml:space="preserve">Da indicarsi obbligatoriamente.
Previste per legge o da altre fonti normative: Tavole da 1 a 14 PNA
</t>
        </r>
        <r>
          <rPr>
            <sz val="8"/>
            <color indexed="81"/>
            <rFont val="Tahoma"/>
          </rPr>
          <t xml:space="preserve">
</t>
        </r>
      </text>
    </comment>
    <comment ref="I173" authorId="0">
      <text>
        <r>
          <rPr>
            <b/>
            <sz val="8"/>
            <color indexed="81"/>
            <rFont val="Tahoma"/>
          </rPr>
          <t xml:space="preserve">Sono rese obbligatorie da inserimento nel P.T.P.C.
Si veda anche Allegato 4 P.N.A.
</t>
        </r>
        <r>
          <rPr>
            <sz val="8"/>
            <color indexed="81"/>
            <rFont val="Tahoma"/>
          </rPr>
          <t xml:space="preserve">
</t>
        </r>
      </text>
    </comment>
    <comment ref="J173" authorId="0">
      <text>
        <r>
          <rPr>
            <b/>
            <sz val="8"/>
            <color indexed="81"/>
            <rFont val="Tahoma"/>
          </rPr>
          <t>Da indicarsi obbligatoriamente.
Previste per legge o da altre fonti normative. 
Vedi allegato 1 -  B1.1.3. Pagina 15  del P.N.A.</t>
        </r>
      </text>
    </comment>
    <comment ref="K173" authorId="0">
      <text>
        <r>
          <rPr>
            <b/>
            <sz val="8"/>
            <color indexed="81"/>
            <rFont val="Tahoma"/>
          </rPr>
          <t>Sono rese obbligatorie da inserimento nel P.T.P.C.
Si veda anche Allegato 4 P.N.A.</t>
        </r>
      </text>
    </comment>
  </commentList>
</comments>
</file>

<file path=xl/comments3.xml><?xml version="1.0" encoding="utf-8"?>
<comments xmlns="http://schemas.openxmlformats.org/spreadsheetml/2006/main">
  <authors>
    <author>fernanda.desimoni</author>
  </authors>
  <commentList>
    <comment ref="J4" authorId="0">
      <text>
        <r>
          <rPr>
            <b/>
            <sz val="8"/>
            <color indexed="81"/>
            <rFont val="Tahoma"/>
          </rPr>
          <t xml:space="preserve">Vedi allegato 1 -  B1.1.3. Pagina 15  del P.N.A.
 la trasparenza, che, di norma, costituisce oggetto di un’apposita sezione del P.T.P.C. (P.T.T.I.); gli adempimenti di trasparenza possono essere misure obbligatorie o ulteriori; le misure ulteriori di trasparenza sono indicate nel P.T.T.I., come definito dalla delibera C.I.V.I.T. n. 50 del 2013;
 l’informatizzazione dei processi; questa consente per tutte le attività
dell’amministrazione la tracciabilità dello sviluppo del processo e riduce
quindi il rischio di “blocchi” non controllabili con emersione delle
responsabilità per ciascuna fase;
 l’accesso telematico a dati, documenti e procedimenti e il riutilizzo dei dati, documenti e procedimenti (d.lgs. n. 82 del 2005); questi consentono l’apertura dell’amministrazione verso l’esterno e, quindi, la diffusione del
patrimonio pubblico e il controllo sull’attività da parte dell’utenza;
 il monitoraggio sul rispetto dei termini procedimentali; attraverso il
monitoraggio emergono eventuali omissioni o ritardi che possono essere
sintomo di fenomeni corruttivi.
</t>
        </r>
        <r>
          <rPr>
            <sz val="8"/>
            <color indexed="81"/>
            <rFont val="Tahoma"/>
          </rPr>
          <t xml:space="preserve">
</t>
        </r>
      </text>
    </comment>
    <comment ref="H5" authorId="0">
      <text>
        <r>
          <rPr>
            <b/>
            <sz val="8"/>
            <color indexed="81"/>
            <rFont val="Tahoma"/>
          </rPr>
          <t xml:space="preserve">Da indicarsi obbligatoriamente.
Previste per legge o da altre fonti normative: Tavole da 1 a 14 PNA
</t>
        </r>
        <r>
          <rPr>
            <sz val="8"/>
            <color indexed="81"/>
            <rFont val="Tahoma"/>
          </rPr>
          <t xml:space="preserve">
</t>
        </r>
      </text>
    </comment>
    <comment ref="I5" authorId="0">
      <text>
        <r>
          <rPr>
            <b/>
            <sz val="8"/>
            <color indexed="81"/>
            <rFont val="Tahoma"/>
          </rPr>
          <t xml:space="preserve">Sono rese obbligatorie da inserimento nel P.T.P.C.
Si veda anche Allegato 4 P.N.A.
</t>
        </r>
        <r>
          <rPr>
            <sz val="8"/>
            <color indexed="81"/>
            <rFont val="Tahoma"/>
          </rPr>
          <t xml:space="preserve">
</t>
        </r>
      </text>
    </comment>
    <comment ref="J5" authorId="0">
      <text>
        <r>
          <rPr>
            <b/>
            <sz val="8"/>
            <color indexed="81"/>
            <rFont val="Tahoma"/>
          </rPr>
          <t>Da indicarsi obbligatoriamente.
Previste per legge o da altre fonti normative. 
Vedi allegato 1 -  B1.1.3. Pagina 15  del P.N.A.</t>
        </r>
      </text>
    </comment>
    <comment ref="K5" authorId="0">
      <text>
        <r>
          <rPr>
            <b/>
            <sz val="8"/>
            <color indexed="81"/>
            <rFont val="Tahoma"/>
          </rPr>
          <t>Sono rese obbligatorie da inserimento nel P.T.P.C.
Si veda anche Allegato 4 P.N.A.</t>
        </r>
      </text>
    </comment>
    <comment ref="J18" authorId="0">
      <text>
        <r>
          <rPr>
            <b/>
            <sz val="8"/>
            <color indexed="81"/>
            <rFont val="Tahoma"/>
          </rPr>
          <t xml:space="preserve">Vedi allegato 1 -  B1.1.3. Pagina 15  del P.N.A.
 la trasparenza, che, di norma, costituisce oggetto di un’apposita sezione del P.T.P.C. (P.T.T.I.); gli adempimenti di trasparenza possono essere misure obbligatorie o ulteriori; le misure ulteriori di trasparenza sono indicate nel P.T.T.I., come definito dalla delibera C.I.V.I.T. n. 50 del 2013;
 l’informatizzazione dei processi; questa consente per tutte le attività
dell’amministrazione la tracciabilità dello sviluppo del processo e riduce
quindi il rischio di “blocchi” non controllabili con emersione delle
responsabilità per ciascuna fase;
 l’accesso telematico a dati, documenti e procedimenti e il riutilizzo dei dati, documenti e procedimenti (d.lgs. n. 82 del 2005); questi consentono l’apertura dell’amministrazione verso l’esterno e, quindi, la diffusione del
patrimonio pubblico e il controllo sull’attività da parte dell’utenza;
 il monitoraggio sul rispetto dei termini procedimentali; attraverso il
monitoraggio emergono eventuali omissioni o ritardi che possono essere
sintomo di fenomeni corruttivi.
</t>
        </r>
        <r>
          <rPr>
            <sz val="8"/>
            <color indexed="81"/>
            <rFont val="Tahoma"/>
          </rPr>
          <t xml:space="preserve">
</t>
        </r>
      </text>
    </comment>
    <comment ref="H19" authorId="0">
      <text>
        <r>
          <rPr>
            <b/>
            <sz val="8"/>
            <color indexed="81"/>
            <rFont val="Tahoma"/>
          </rPr>
          <t xml:space="preserve">Da indicarsi obbligatoriamente.
Previste per legge o da altre fonti normative: Tavole da 1 a 14 PNA
</t>
        </r>
        <r>
          <rPr>
            <sz val="8"/>
            <color indexed="81"/>
            <rFont val="Tahoma"/>
          </rPr>
          <t xml:space="preserve">
</t>
        </r>
      </text>
    </comment>
    <comment ref="I19" authorId="0">
      <text>
        <r>
          <rPr>
            <b/>
            <sz val="8"/>
            <color indexed="81"/>
            <rFont val="Tahoma"/>
          </rPr>
          <t xml:space="preserve">Sono rese obbligatorie da inserimento nel P.T.P.C.
Si veda anche Allegato 4 P.N.A.
</t>
        </r>
        <r>
          <rPr>
            <sz val="8"/>
            <color indexed="81"/>
            <rFont val="Tahoma"/>
          </rPr>
          <t xml:space="preserve">
</t>
        </r>
      </text>
    </comment>
    <comment ref="J19" authorId="0">
      <text>
        <r>
          <rPr>
            <b/>
            <sz val="8"/>
            <color indexed="81"/>
            <rFont val="Tahoma"/>
          </rPr>
          <t>Da indicarsi obbligatoriamente.
Previste per legge o da altre fonti normative. 
Vedi allegato 1 -  B1.1.3. Pagina 15  del P.N.A.</t>
        </r>
      </text>
    </comment>
    <comment ref="K19" authorId="0">
      <text>
        <r>
          <rPr>
            <b/>
            <sz val="8"/>
            <color indexed="81"/>
            <rFont val="Tahoma"/>
          </rPr>
          <t>Sono rese obbligatorie da inserimento nel P.T.P.C.
Si veda anche Allegato 4 P.N.A.</t>
        </r>
      </text>
    </comment>
    <comment ref="J32" authorId="0">
      <text>
        <r>
          <rPr>
            <b/>
            <sz val="8"/>
            <color indexed="81"/>
            <rFont val="Tahoma"/>
          </rPr>
          <t xml:space="preserve">Vedi allegato 1 -  B1.1.3. Pagina 15  del P.N.A.
 la trasparenza, che, di norma, costituisce oggetto di un’apposita sezione del P.T.P.C. (P.T.T.I.); gli adempimenti di trasparenza possono essere misure obbligatorie o ulteriori; le misure ulteriori di trasparenza sono indicate nel P.T.T.I., come definito dalla delibera C.I.V.I.T. n. 50 del 2013;
 l’informatizzazione dei processi; questa consente per tutte le attività
dell’amministrazione la tracciabilità dello sviluppo del processo e riduce
quindi il rischio di “blocchi” non controllabili con emersione delle
responsabilità per ciascuna fase;
 l’accesso telematico a dati, documenti e procedimenti e il riutilizzo dei dati, documenti e procedimenti (d.lgs. n. 82 del 2005); questi consentono l’apertura dell’amministrazione verso l’esterno e, quindi, la diffusione del
patrimonio pubblico e il controllo sull’attività da parte dell’utenza;
 il monitoraggio sul rispetto dei termini procedimentali; attraverso il
monitoraggio emergono eventuali omissioni o ritardi che possono essere
sintomo di fenomeni corruttivi.
</t>
        </r>
        <r>
          <rPr>
            <sz val="8"/>
            <color indexed="81"/>
            <rFont val="Tahoma"/>
          </rPr>
          <t xml:space="preserve">
</t>
        </r>
      </text>
    </comment>
    <comment ref="H33" authorId="0">
      <text>
        <r>
          <rPr>
            <b/>
            <sz val="8"/>
            <color indexed="81"/>
            <rFont val="Tahoma"/>
          </rPr>
          <t xml:space="preserve">Da indicarsi obbligatoriamente.
Previste per legge o da altre fonti normative: Tavole da 1 a 14 PNA
</t>
        </r>
        <r>
          <rPr>
            <sz val="8"/>
            <color indexed="81"/>
            <rFont val="Tahoma"/>
          </rPr>
          <t xml:space="preserve">
</t>
        </r>
      </text>
    </comment>
    <comment ref="I33" authorId="0">
      <text>
        <r>
          <rPr>
            <b/>
            <sz val="8"/>
            <color indexed="81"/>
            <rFont val="Tahoma"/>
          </rPr>
          <t xml:space="preserve">Sono rese obbligatorie da inserimento nel P.T.P.C.
Si veda anche Allegato 4 P.N.A.
</t>
        </r>
        <r>
          <rPr>
            <sz val="8"/>
            <color indexed="81"/>
            <rFont val="Tahoma"/>
          </rPr>
          <t xml:space="preserve">
</t>
        </r>
      </text>
    </comment>
    <comment ref="J33" authorId="0">
      <text>
        <r>
          <rPr>
            <b/>
            <sz val="8"/>
            <color indexed="81"/>
            <rFont val="Tahoma"/>
          </rPr>
          <t>Da indicarsi obbligatoriamente.
Previste per legge o da altre fonti normative. 
Vedi allegato 1 -  B1.1.3. Pagina 15  del P.N.A.</t>
        </r>
      </text>
    </comment>
    <comment ref="K33" authorId="0">
      <text>
        <r>
          <rPr>
            <b/>
            <sz val="8"/>
            <color indexed="81"/>
            <rFont val="Tahoma"/>
          </rPr>
          <t>Sono rese obbligatorie da inserimento nel P.T.P.C.
Si veda anche Allegato 4 P.N.A.</t>
        </r>
      </text>
    </comment>
    <comment ref="J46" authorId="0">
      <text>
        <r>
          <rPr>
            <b/>
            <sz val="8"/>
            <color indexed="81"/>
            <rFont val="Tahoma"/>
          </rPr>
          <t xml:space="preserve">Vedi allegato 1 -  B1.1.3. Pagina 15  del P.N.A.
 la trasparenza, che, di norma, costituisce oggetto di un’apposita sezione del P.T.P.C. (P.T.T.I.); gli adempimenti di trasparenza possono essere misure obbligatorie o ulteriori; le misure ulteriori di trasparenza sono indicate nel P.T.T.I., come definito dalla delibera C.I.V.I.T. n. 50 del 2013;
 l’informatizzazione dei processi; questa consente per tutte le attività
dell’amministrazione la tracciabilità dello sviluppo del processo e riduce
quindi il rischio di “blocchi” non controllabili con emersione delle
responsabilità per ciascuna fase;
 l’accesso telematico a dati, documenti e procedimenti e il riutilizzo dei dati, documenti e procedimenti (d.lgs. n. 82 del 2005); questi consentono l’apertura dell’amministrazione verso l’esterno e, quindi, la diffusione del
patrimonio pubblico e il controllo sull’attività da parte dell’utenza;
 il monitoraggio sul rispetto dei termini procedimentali; attraverso il
monitoraggio emergono eventuali omissioni o ritardi che possono essere
sintomo di fenomeni corruttivi.
</t>
        </r>
        <r>
          <rPr>
            <sz val="8"/>
            <color indexed="81"/>
            <rFont val="Tahoma"/>
          </rPr>
          <t xml:space="preserve">
</t>
        </r>
      </text>
    </comment>
    <comment ref="H47" authorId="0">
      <text>
        <r>
          <rPr>
            <b/>
            <sz val="8"/>
            <color indexed="81"/>
            <rFont val="Tahoma"/>
          </rPr>
          <t xml:space="preserve">Da indicarsi obbligatoriamente.
Previste per legge o da altre fonti normative: Tavole da 1 a 14 PNA
</t>
        </r>
        <r>
          <rPr>
            <sz val="8"/>
            <color indexed="81"/>
            <rFont val="Tahoma"/>
          </rPr>
          <t xml:space="preserve">
</t>
        </r>
      </text>
    </comment>
    <comment ref="I47" authorId="0">
      <text>
        <r>
          <rPr>
            <b/>
            <sz val="8"/>
            <color indexed="81"/>
            <rFont val="Tahoma"/>
          </rPr>
          <t xml:space="preserve">Sono rese obbligatorie da inserimento nel P.T.P.C.
Si veda anche Allegato 4 P.N.A.
</t>
        </r>
        <r>
          <rPr>
            <sz val="8"/>
            <color indexed="81"/>
            <rFont val="Tahoma"/>
          </rPr>
          <t xml:space="preserve">
</t>
        </r>
      </text>
    </comment>
    <comment ref="J47" authorId="0">
      <text>
        <r>
          <rPr>
            <b/>
            <sz val="8"/>
            <color indexed="81"/>
            <rFont val="Tahoma"/>
          </rPr>
          <t>Da indicarsi obbligatoriamente.
Previste per legge o da altre fonti normative. 
Vedi allegato 1 -  B1.1.3. Pagina 15  del P.N.A.</t>
        </r>
      </text>
    </comment>
    <comment ref="K47" authorId="0">
      <text>
        <r>
          <rPr>
            <b/>
            <sz val="8"/>
            <color indexed="81"/>
            <rFont val="Tahoma"/>
          </rPr>
          <t>Sono rese obbligatorie da inserimento nel P.T.P.C.
Si veda anche Allegato 4 P.N.A.</t>
        </r>
      </text>
    </comment>
    <comment ref="J60" authorId="0">
      <text>
        <r>
          <rPr>
            <b/>
            <sz val="8"/>
            <color indexed="81"/>
            <rFont val="Tahoma"/>
          </rPr>
          <t xml:space="preserve">Vedi allegato 1 -  B1.1.3. Pagina 15  del P.N.A.
 la trasparenza, che, di norma, costituisce oggetto di un’apposita sezione del P.T.P.C. (P.T.T.I.); gli adempimenti di trasparenza possono essere misure obbligatorie o ulteriori; le misure ulteriori di trasparenza sono indicate nel P.T.T.I., come definito dalla delibera C.I.V.I.T. n. 50 del 2013;
 l’informatizzazione dei processi; questa consente per tutte le attività
dell’amministrazione la tracciabilità dello sviluppo del processo e riduce
quindi il rischio di “blocchi” non controllabili con emersione delle
responsabilità per ciascuna fase;
 l’accesso telematico a dati, documenti e procedimenti e il riutilizzo dei dati, documenti e procedimenti (d.lgs. n. 82 del 2005); questi consentono l’apertura dell’amministrazione verso l’esterno e, quindi, la diffusione del
patrimonio pubblico e il controllo sull’attività da parte dell’utenza;
 il monitoraggio sul rispetto dei termini procedimentali; attraverso il
monitoraggio emergono eventuali omissioni o ritardi che possono essere
sintomo di fenomeni corruttivi.
</t>
        </r>
        <r>
          <rPr>
            <sz val="8"/>
            <color indexed="81"/>
            <rFont val="Tahoma"/>
          </rPr>
          <t xml:space="preserve">
</t>
        </r>
      </text>
    </comment>
    <comment ref="H61" authorId="0">
      <text>
        <r>
          <rPr>
            <b/>
            <sz val="8"/>
            <color indexed="81"/>
            <rFont val="Tahoma"/>
          </rPr>
          <t xml:space="preserve">Da indicarsi obbligatoriamente.
Previste per legge o da altre fonti normative: Tavole da 1 a 14 PNA
</t>
        </r>
        <r>
          <rPr>
            <sz val="8"/>
            <color indexed="81"/>
            <rFont val="Tahoma"/>
          </rPr>
          <t xml:space="preserve">
</t>
        </r>
      </text>
    </comment>
    <comment ref="I61" authorId="0">
      <text>
        <r>
          <rPr>
            <b/>
            <sz val="8"/>
            <color indexed="81"/>
            <rFont val="Tahoma"/>
          </rPr>
          <t xml:space="preserve">Sono rese obbligatorie da inserimento nel P.T.P.C.
Si veda anche Allegato 4 P.N.A.
</t>
        </r>
        <r>
          <rPr>
            <sz val="8"/>
            <color indexed="81"/>
            <rFont val="Tahoma"/>
          </rPr>
          <t xml:space="preserve">
</t>
        </r>
      </text>
    </comment>
    <comment ref="J61" authorId="0">
      <text>
        <r>
          <rPr>
            <b/>
            <sz val="8"/>
            <color indexed="81"/>
            <rFont val="Tahoma"/>
          </rPr>
          <t>Da indicarsi obbligatoriamente.
Previste per legge o da altre fonti normative. 
Vedi allegato 1 -  B1.1.3. Pagina 15  del P.N.A.</t>
        </r>
      </text>
    </comment>
    <comment ref="K61" authorId="0">
      <text>
        <r>
          <rPr>
            <b/>
            <sz val="8"/>
            <color indexed="81"/>
            <rFont val="Tahoma"/>
          </rPr>
          <t>Sono rese obbligatorie da inserimento nel P.T.P.C.
Si veda anche Allegato 4 P.N.A.</t>
        </r>
      </text>
    </comment>
    <comment ref="J74" authorId="0">
      <text>
        <r>
          <rPr>
            <b/>
            <sz val="8"/>
            <color indexed="81"/>
            <rFont val="Tahoma"/>
          </rPr>
          <t xml:space="preserve">Vedi allegato 1 -  B1.1.3. Pagina 15  del P.N.A.
 la trasparenza, che, di norma, costituisce oggetto di un’apposita sezione del P.T.P.C. (P.T.T.I.); gli adempimenti di trasparenza possono essere misure obbligatorie o ulteriori; le misure ulteriori di trasparenza sono indicate nel P.T.T.I., come definito dalla delibera C.I.V.I.T. n. 50 del 2013;
 l’informatizzazione dei processi; questa consente per tutte le attività
dell’amministrazione la tracciabilità dello sviluppo del processo e riduce
quindi il rischio di “blocchi” non controllabili con emersione delle
responsabilità per ciascuna fase;
 l’accesso telematico a dati, documenti e procedimenti e il riutilizzo dei dati, documenti e procedimenti (d.lgs. n. 82 del 2005); questi consentono l’apertura dell’amministrazione verso l’esterno e, quindi, la diffusione del
patrimonio pubblico e il controllo sull’attività da parte dell’utenza;
 il monitoraggio sul rispetto dei termini procedimentali; attraverso il
monitoraggio emergono eventuali omissioni o ritardi che possono essere
sintomo di fenomeni corruttivi.
</t>
        </r>
        <r>
          <rPr>
            <sz val="8"/>
            <color indexed="81"/>
            <rFont val="Tahoma"/>
          </rPr>
          <t xml:space="preserve">
</t>
        </r>
      </text>
    </comment>
    <comment ref="H75" authorId="0">
      <text>
        <r>
          <rPr>
            <b/>
            <sz val="8"/>
            <color indexed="81"/>
            <rFont val="Tahoma"/>
          </rPr>
          <t xml:space="preserve">Da indicarsi obbligatoriamente.
Previste per legge o da altre fonti normative: Tavole da 1 a 14 PNA
</t>
        </r>
        <r>
          <rPr>
            <sz val="8"/>
            <color indexed="81"/>
            <rFont val="Tahoma"/>
          </rPr>
          <t xml:space="preserve">
</t>
        </r>
      </text>
    </comment>
    <comment ref="I75" authorId="0">
      <text>
        <r>
          <rPr>
            <b/>
            <sz val="8"/>
            <color indexed="81"/>
            <rFont val="Tahoma"/>
          </rPr>
          <t xml:space="preserve">Sono rese obbligatorie da inserimento nel P.T.P.C.
Si veda anche Allegato 4 P.N.A.
</t>
        </r>
        <r>
          <rPr>
            <sz val="8"/>
            <color indexed="81"/>
            <rFont val="Tahoma"/>
          </rPr>
          <t xml:space="preserve">
</t>
        </r>
      </text>
    </comment>
    <comment ref="J75" authorId="0">
      <text>
        <r>
          <rPr>
            <b/>
            <sz val="8"/>
            <color indexed="81"/>
            <rFont val="Tahoma"/>
          </rPr>
          <t>Da indicarsi obbligatoriamente.
Previste per legge o da altre fonti normative. 
Vedi allegato 1 -  B1.1.3. Pagina 15  del P.N.A.</t>
        </r>
      </text>
    </comment>
    <comment ref="K75" authorId="0">
      <text>
        <r>
          <rPr>
            <b/>
            <sz val="8"/>
            <color indexed="81"/>
            <rFont val="Tahoma"/>
          </rPr>
          <t>Sono rese obbligatorie da inserimento nel P.T.P.C.
Si veda anche Allegato 4 P.N.A.</t>
        </r>
      </text>
    </comment>
    <comment ref="J88" authorId="0">
      <text>
        <r>
          <rPr>
            <b/>
            <sz val="8"/>
            <color indexed="81"/>
            <rFont val="Tahoma"/>
          </rPr>
          <t xml:space="preserve">Vedi allegato 1 -  B1.1.3. Pagina 15  del P.N.A.
 la trasparenza, che, di norma, costituisce oggetto di un’apposita sezione del P.T.P.C. (P.T.T.I.); gli adempimenti di trasparenza possono essere misure obbligatorie o ulteriori; le misure ulteriori di trasparenza sono indicate nel P.T.T.I., come definito dalla delibera C.I.V.I.T. n. 50 del 2013;
 l’informatizzazione dei processi; questa consente per tutte le attività
dell’amministrazione la tracciabilità dello sviluppo del processo e riduce
quindi il rischio di “blocchi” non controllabili con emersione delle
responsabilità per ciascuna fase;
 l’accesso telematico a dati, documenti e procedimenti e il riutilizzo dei dati, documenti e procedimenti (d.lgs. n. 82 del 2005); questi consentono l’apertura dell’amministrazione verso l’esterno e, quindi, la diffusione del
patrimonio pubblico e il controllo sull’attività da parte dell’utenza;
 il monitoraggio sul rispetto dei termini procedimentali; attraverso il
monitoraggio emergono eventuali omissioni o ritardi che possono essere
sintomo di fenomeni corruttivi.
</t>
        </r>
        <r>
          <rPr>
            <sz val="8"/>
            <color indexed="81"/>
            <rFont val="Tahoma"/>
          </rPr>
          <t xml:space="preserve">
</t>
        </r>
      </text>
    </comment>
    <comment ref="H89" authorId="0">
      <text>
        <r>
          <rPr>
            <b/>
            <sz val="8"/>
            <color indexed="81"/>
            <rFont val="Tahoma"/>
          </rPr>
          <t xml:space="preserve">Da indicarsi obbligatoriamente.
Previste per legge o da altre fonti normative: Tavole da 1 a 14 PNA
</t>
        </r>
        <r>
          <rPr>
            <sz val="8"/>
            <color indexed="81"/>
            <rFont val="Tahoma"/>
          </rPr>
          <t xml:space="preserve">
</t>
        </r>
      </text>
    </comment>
    <comment ref="I89" authorId="0">
      <text>
        <r>
          <rPr>
            <b/>
            <sz val="8"/>
            <color indexed="81"/>
            <rFont val="Tahoma"/>
          </rPr>
          <t xml:space="preserve">Sono rese obbligatorie da inserimento nel P.T.P.C.
Si veda anche Allegato 4 P.N.A.
</t>
        </r>
        <r>
          <rPr>
            <sz val="8"/>
            <color indexed="81"/>
            <rFont val="Tahoma"/>
          </rPr>
          <t xml:space="preserve">
</t>
        </r>
      </text>
    </comment>
    <comment ref="J89" authorId="0">
      <text>
        <r>
          <rPr>
            <b/>
            <sz val="8"/>
            <color indexed="81"/>
            <rFont val="Tahoma"/>
          </rPr>
          <t>Da indicarsi obbligatoriamente.
Previste per legge o da altre fonti normative. 
Vedi allegato 1 -  B1.1.3. Pagina 15  del P.N.A.</t>
        </r>
      </text>
    </comment>
    <comment ref="K89" authorId="0">
      <text>
        <r>
          <rPr>
            <b/>
            <sz val="8"/>
            <color indexed="81"/>
            <rFont val="Tahoma"/>
          </rPr>
          <t>Sono rese obbligatorie da inserimento nel P.T.P.C.
Si veda anche Allegato 4 P.N.A.</t>
        </r>
      </text>
    </comment>
    <comment ref="J102" authorId="0">
      <text>
        <r>
          <rPr>
            <b/>
            <sz val="8"/>
            <color indexed="81"/>
            <rFont val="Tahoma"/>
          </rPr>
          <t xml:space="preserve">Vedi allegato 1 -  B1.1.3. Pagina 15  del P.N.A.
 la trasparenza, che, di norma, costituisce oggetto di un’apposita sezione del P.T.P.C. (P.T.T.I.); gli adempimenti di trasparenza possono essere misure obbligatorie o ulteriori; le misure ulteriori di trasparenza sono indicate nel P.T.T.I., come definito dalla delibera C.I.V.I.T. n. 50 del 2013;
 l’informatizzazione dei processi; questa consente per tutte le attività
dell’amministrazione la tracciabilità dello sviluppo del processo e riduce
quindi il rischio di “blocchi” non controllabili con emersione delle
responsabilità per ciascuna fase;
 l’accesso telematico a dati, documenti e procedimenti e il riutilizzo dei dati, documenti e procedimenti (d.lgs. n. 82 del 2005); questi consentono l’apertura dell’amministrazione verso l’esterno e, quindi, la diffusione del
patrimonio pubblico e il controllo sull’attività da parte dell’utenza;
 il monitoraggio sul rispetto dei termini procedimentali; attraverso il
monitoraggio emergono eventuali omissioni o ritardi che possono essere
sintomo di fenomeni corruttivi.
</t>
        </r>
        <r>
          <rPr>
            <sz val="8"/>
            <color indexed="81"/>
            <rFont val="Tahoma"/>
          </rPr>
          <t xml:space="preserve">
</t>
        </r>
      </text>
    </comment>
    <comment ref="H103" authorId="0">
      <text>
        <r>
          <rPr>
            <b/>
            <sz val="8"/>
            <color indexed="81"/>
            <rFont val="Tahoma"/>
          </rPr>
          <t xml:space="preserve">Da indicarsi obbligatoriamente.
Previste per legge o da altre fonti normative: Tavole da 1 a 14 PNA
</t>
        </r>
        <r>
          <rPr>
            <sz val="8"/>
            <color indexed="81"/>
            <rFont val="Tahoma"/>
          </rPr>
          <t xml:space="preserve">
</t>
        </r>
      </text>
    </comment>
    <comment ref="I103" authorId="0">
      <text>
        <r>
          <rPr>
            <b/>
            <sz val="8"/>
            <color indexed="81"/>
            <rFont val="Tahoma"/>
          </rPr>
          <t xml:space="preserve">Sono rese obbligatorie da inserimento nel P.T.P.C.
Si veda anche Allegato 4 P.N.A.
</t>
        </r>
        <r>
          <rPr>
            <sz val="8"/>
            <color indexed="81"/>
            <rFont val="Tahoma"/>
          </rPr>
          <t xml:space="preserve">
</t>
        </r>
      </text>
    </comment>
    <comment ref="J103" authorId="0">
      <text>
        <r>
          <rPr>
            <b/>
            <sz val="8"/>
            <color indexed="81"/>
            <rFont val="Tahoma"/>
          </rPr>
          <t>Da indicarsi obbligatoriamente.
Previste per legge o da altre fonti normative. 
Vedi allegato 1 -  B1.1.3. Pagina 15  del P.N.A.</t>
        </r>
      </text>
    </comment>
    <comment ref="K103" authorId="0">
      <text>
        <r>
          <rPr>
            <b/>
            <sz val="8"/>
            <color indexed="81"/>
            <rFont val="Tahoma"/>
          </rPr>
          <t>Sono rese obbligatorie da inserimento nel P.T.P.C.
Si veda anche Allegato 4 P.N.A.</t>
        </r>
      </text>
    </comment>
    <comment ref="J116" authorId="0">
      <text>
        <r>
          <rPr>
            <b/>
            <sz val="8"/>
            <color indexed="81"/>
            <rFont val="Tahoma"/>
          </rPr>
          <t xml:space="preserve">Vedi allegato 1 -  B1.1.3. Pagina 15  del P.N.A.
 la trasparenza, che, di norma, costituisce oggetto di un’apposita sezione del P.T.P.C. (P.T.T.I.); gli adempimenti di trasparenza possono essere misure obbligatorie o ulteriori; le misure ulteriori di trasparenza sono indicate nel P.T.T.I., come definito dalla delibera C.I.V.I.T. n. 50 del 2013;
 l’informatizzazione dei processi; questa consente per tutte le attività
dell’amministrazione la tracciabilità dello sviluppo del processo e riduce
quindi il rischio di “blocchi” non controllabili con emersione delle
responsabilità per ciascuna fase;
 l’accesso telematico a dati, documenti e procedimenti e il riutilizzo dei dati, documenti e procedimenti (d.lgs. n. 82 del 2005); questi consentono l’apertura dell’amministrazione verso l’esterno e, quindi, la diffusione del
patrimonio pubblico e il controllo sull’attività da parte dell’utenza;
 il monitoraggio sul rispetto dei termini procedimentali; attraverso il
monitoraggio emergono eventuali omissioni o ritardi che possono essere
sintomo di fenomeni corruttivi.
</t>
        </r>
        <r>
          <rPr>
            <sz val="8"/>
            <color indexed="81"/>
            <rFont val="Tahoma"/>
          </rPr>
          <t xml:space="preserve">
</t>
        </r>
      </text>
    </comment>
    <comment ref="H117" authorId="0">
      <text>
        <r>
          <rPr>
            <b/>
            <sz val="8"/>
            <color indexed="81"/>
            <rFont val="Tahoma"/>
          </rPr>
          <t xml:space="preserve">Da indicarsi obbligatoriamente.
Previste per legge o da altre fonti normative: Tavole da 1 a 14 PNA
</t>
        </r>
        <r>
          <rPr>
            <sz val="8"/>
            <color indexed="81"/>
            <rFont val="Tahoma"/>
          </rPr>
          <t xml:space="preserve">
</t>
        </r>
      </text>
    </comment>
    <comment ref="I117" authorId="0">
      <text>
        <r>
          <rPr>
            <b/>
            <sz val="8"/>
            <color indexed="81"/>
            <rFont val="Tahoma"/>
          </rPr>
          <t xml:space="preserve">Sono rese obbligatorie da inserimento nel P.T.P.C.
Si veda anche Allegato 4 P.N.A.
</t>
        </r>
        <r>
          <rPr>
            <sz val="8"/>
            <color indexed="81"/>
            <rFont val="Tahoma"/>
          </rPr>
          <t xml:space="preserve">
</t>
        </r>
      </text>
    </comment>
    <comment ref="J117" authorId="0">
      <text>
        <r>
          <rPr>
            <b/>
            <sz val="8"/>
            <color indexed="81"/>
            <rFont val="Tahoma"/>
          </rPr>
          <t>Da indicarsi obbligatoriamente.
Previste per legge o da altre fonti normative. 
Vedi allegato 1 -  B1.1.3. Pagina 15  del P.N.A.</t>
        </r>
      </text>
    </comment>
    <comment ref="K117" authorId="0">
      <text>
        <r>
          <rPr>
            <b/>
            <sz val="8"/>
            <color indexed="81"/>
            <rFont val="Tahoma"/>
          </rPr>
          <t>Sono rese obbligatorie da inserimento nel P.T.P.C.
Si veda anche Allegato 4 P.N.A.</t>
        </r>
      </text>
    </comment>
    <comment ref="J130" authorId="0">
      <text>
        <r>
          <rPr>
            <b/>
            <sz val="8"/>
            <color indexed="81"/>
            <rFont val="Tahoma"/>
          </rPr>
          <t xml:space="preserve">Vedi allegato 1 -  B1.1.3. Pagina 15  del P.N.A.
 la trasparenza, che, di norma, costituisce oggetto di un’apposita sezione del P.T.P.C. (P.T.T.I.); gli adempimenti di trasparenza possono essere misure obbligatorie o ulteriori; le misure ulteriori di trasparenza sono indicate nel P.T.T.I., come definito dalla delibera C.I.V.I.T. n. 50 del 2013;
 l’informatizzazione dei processi; questa consente per tutte le attività
dell’amministrazione la tracciabilità dello sviluppo del processo e riduce
quindi il rischio di “blocchi” non controllabili con emersione delle
responsabilità per ciascuna fase;
 l’accesso telematico a dati, documenti e procedimenti e il riutilizzo dei dati, documenti e procedimenti (d.lgs. n. 82 del 2005); questi consentono l’apertura dell’amministrazione verso l’esterno e, quindi, la diffusione del
patrimonio pubblico e il controllo sull’attività da parte dell’utenza;
 il monitoraggio sul rispetto dei termini procedimentali; attraverso il
monitoraggio emergono eventuali omissioni o ritardi che possono essere
sintomo di fenomeni corruttivi.
</t>
        </r>
        <r>
          <rPr>
            <sz val="8"/>
            <color indexed="81"/>
            <rFont val="Tahoma"/>
          </rPr>
          <t xml:space="preserve">
</t>
        </r>
      </text>
    </comment>
    <comment ref="H131" authorId="0">
      <text>
        <r>
          <rPr>
            <b/>
            <sz val="8"/>
            <color indexed="81"/>
            <rFont val="Tahoma"/>
          </rPr>
          <t xml:space="preserve">Da indicarsi obbligatoriamente.
Previste per legge o da altre fonti normative: Tavole da 1 a 14 PNA
</t>
        </r>
        <r>
          <rPr>
            <sz val="8"/>
            <color indexed="81"/>
            <rFont val="Tahoma"/>
          </rPr>
          <t xml:space="preserve">
</t>
        </r>
      </text>
    </comment>
    <comment ref="I131" authorId="0">
      <text>
        <r>
          <rPr>
            <b/>
            <sz val="8"/>
            <color indexed="81"/>
            <rFont val="Tahoma"/>
          </rPr>
          <t xml:space="preserve">Sono rese obbligatorie da inserimento nel P.T.P.C.
Si veda anche Allegato 4 P.N.A.
</t>
        </r>
        <r>
          <rPr>
            <sz val="8"/>
            <color indexed="81"/>
            <rFont val="Tahoma"/>
          </rPr>
          <t xml:space="preserve">
</t>
        </r>
      </text>
    </comment>
    <comment ref="J131" authorId="0">
      <text>
        <r>
          <rPr>
            <b/>
            <sz val="8"/>
            <color indexed="81"/>
            <rFont val="Tahoma"/>
          </rPr>
          <t>Da indicarsi obbligatoriamente.
Previste per legge o da altre fonti normative. 
Vedi allegato 1 -  B1.1.3. Pagina 15  del P.N.A.</t>
        </r>
      </text>
    </comment>
    <comment ref="K131" authorId="0">
      <text>
        <r>
          <rPr>
            <b/>
            <sz val="8"/>
            <color indexed="81"/>
            <rFont val="Tahoma"/>
          </rPr>
          <t>Sono rese obbligatorie da inserimento nel P.T.P.C.
Si veda anche Allegato 4 P.N.A.</t>
        </r>
      </text>
    </comment>
    <comment ref="J144" authorId="0">
      <text>
        <r>
          <rPr>
            <b/>
            <sz val="8"/>
            <color indexed="81"/>
            <rFont val="Tahoma"/>
          </rPr>
          <t xml:space="preserve">Vedi allegato 1 -  B1.1.3. Pagina 15  del P.N.A.
 la trasparenza, che, di norma, costituisce oggetto di un’apposita sezione del P.T.P.C. (P.T.T.I.); gli adempimenti di trasparenza possono essere misure obbligatorie o ulteriori; le misure ulteriori di trasparenza sono indicate nel P.T.T.I., come definito dalla delibera C.I.V.I.T. n. 50 del 2013;
 l’informatizzazione dei processi; questa consente per tutte le attività
dell’amministrazione la tracciabilità dello sviluppo del processo e riduce
quindi il rischio di “blocchi” non controllabili con emersione delle
responsabilità per ciascuna fase;
 l’accesso telematico a dati, documenti e procedimenti e il riutilizzo dei dati, documenti e procedimenti (d.lgs. n. 82 del 2005); questi consentono l’apertura dell’amministrazione verso l’esterno e, quindi, la diffusione del
patrimonio pubblico e il controllo sull’attività da parte dell’utenza;
 il monitoraggio sul rispetto dei termini procedimentali; attraverso il
monitoraggio emergono eventuali omissioni o ritardi che possono essere
sintomo di fenomeni corruttivi.
</t>
        </r>
        <r>
          <rPr>
            <sz val="8"/>
            <color indexed="81"/>
            <rFont val="Tahoma"/>
          </rPr>
          <t xml:space="preserve">
</t>
        </r>
      </text>
    </comment>
    <comment ref="H145" authorId="0">
      <text>
        <r>
          <rPr>
            <b/>
            <sz val="8"/>
            <color indexed="81"/>
            <rFont val="Tahoma"/>
          </rPr>
          <t xml:space="preserve">Da indicarsi obbligatoriamente.
Previste per legge o da altre fonti normative: Tavole da 1 a 14 PNA
</t>
        </r>
        <r>
          <rPr>
            <sz val="8"/>
            <color indexed="81"/>
            <rFont val="Tahoma"/>
          </rPr>
          <t xml:space="preserve">
</t>
        </r>
      </text>
    </comment>
    <comment ref="I145" authorId="0">
      <text>
        <r>
          <rPr>
            <b/>
            <sz val="8"/>
            <color indexed="81"/>
            <rFont val="Tahoma"/>
          </rPr>
          <t xml:space="preserve">Sono rese obbligatorie da inserimento nel P.T.P.C.
Si veda anche Allegato 4 P.N.A.
</t>
        </r>
        <r>
          <rPr>
            <sz val="8"/>
            <color indexed="81"/>
            <rFont val="Tahoma"/>
          </rPr>
          <t xml:space="preserve">
</t>
        </r>
      </text>
    </comment>
    <comment ref="J145" authorId="0">
      <text>
        <r>
          <rPr>
            <b/>
            <sz val="8"/>
            <color indexed="81"/>
            <rFont val="Tahoma"/>
          </rPr>
          <t>Da indicarsi obbligatoriamente.
Previste per legge o da altre fonti normative. 
Vedi allegato 1 -  B1.1.3. Pagina 15  del P.N.A.</t>
        </r>
      </text>
    </comment>
    <comment ref="K145" authorId="0">
      <text>
        <r>
          <rPr>
            <b/>
            <sz val="8"/>
            <color indexed="81"/>
            <rFont val="Tahoma"/>
          </rPr>
          <t>Sono rese obbligatorie da inserimento nel P.T.P.C.
Si veda anche Allegato 4 P.N.A.</t>
        </r>
      </text>
    </comment>
    <comment ref="J158" authorId="0">
      <text>
        <r>
          <rPr>
            <b/>
            <sz val="8"/>
            <color indexed="81"/>
            <rFont val="Tahoma"/>
          </rPr>
          <t xml:space="preserve">Vedi allegato 1 -  B1.1.3. Pagina 15  del P.N.A.
 la trasparenza, che, di norma, costituisce oggetto di un’apposita sezione del P.T.P.C. (P.T.T.I.); gli adempimenti di trasparenza possono essere misure obbligatorie o ulteriori; le misure ulteriori di trasparenza sono indicate nel P.T.T.I., come definito dalla delibera C.I.V.I.T. n. 50 del 2013;
 l’informatizzazione dei processi; questa consente per tutte le attività
dell’amministrazione la tracciabilità dello sviluppo del processo e riduce
quindi il rischio di “blocchi” non controllabili con emersione delle
responsabilità per ciascuna fase;
 l’accesso telematico a dati, documenti e procedimenti e il riutilizzo dei dati, documenti e procedimenti (d.lgs. n. 82 del 2005); questi consentono l’apertura dell’amministrazione verso l’esterno e, quindi, la diffusione del
patrimonio pubblico e il controllo sull’attività da parte dell’utenza;
 il monitoraggio sul rispetto dei termini procedimentali; attraverso il
monitoraggio emergono eventuali omissioni o ritardi che possono essere
sintomo di fenomeni corruttivi.
</t>
        </r>
        <r>
          <rPr>
            <sz val="8"/>
            <color indexed="81"/>
            <rFont val="Tahoma"/>
          </rPr>
          <t xml:space="preserve">
</t>
        </r>
      </text>
    </comment>
    <comment ref="H159" authorId="0">
      <text>
        <r>
          <rPr>
            <b/>
            <sz val="8"/>
            <color indexed="81"/>
            <rFont val="Tahoma"/>
          </rPr>
          <t xml:space="preserve">Da indicarsi obbligatoriamente.
Previste per legge o da altre fonti normative: Tavole da 1 a 14 PNA
</t>
        </r>
        <r>
          <rPr>
            <sz val="8"/>
            <color indexed="81"/>
            <rFont val="Tahoma"/>
          </rPr>
          <t xml:space="preserve">
</t>
        </r>
      </text>
    </comment>
    <comment ref="I159" authorId="0">
      <text>
        <r>
          <rPr>
            <b/>
            <sz val="8"/>
            <color indexed="81"/>
            <rFont val="Tahoma"/>
          </rPr>
          <t xml:space="preserve">Sono rese obbligatorie da inserimento nel P.T.P.C.
Si veda anche Allegato 4 P.N.A.
</t>
        </r>
        <r>
          <rPr>
            <sz val="8"/>
            <color indexed="81"/>
            <rFont val="Tahoma"/>
          </rPr>
          <t xml:space="preserve">
</t>
        </r>
      </text>
    </comment>
    <comment ref="J159" authorId="0">
      <text>
        <r>
          <rPr>
            <b/>
            <sz val="8"/>
            <color indexed="81"/>
            <rFont val="Tahoma"/>
          </rPr>
          <t>Da indicarsi obbligatoriamente.
Previste per legge o da altre fonti normative. 
Vedi allegato 1 -  B1.1.3. Pagina 15  del P.N.A.</t>
        </r>
      </text>
    </comment>
    <comment ref="K159" authorId="0">
      <text>
        <r>
          <rPr>
            <b/>
            <sz val="8"/>
            <color indexed="81"/>
            <rFont val="Tahoma"/>
          </rPr>
          <t>Sono rese obbligatorie da inserimento nel P.T.P.C.
Si veda anche Allegato 4 P.N.A.</t>
        </r>
      </text>
    </comment>
  </commentList>
</comments>
</file>

<file path=xl/comments4.xml><?xml version="1.0" encoding="utf-8"?>
<comments xmlns="http://schemas.openxmlformats.org/spreadsheetml/2006/main">
  <authors>
    <author>fernanda.desimoni</author>
  </authors>
  <commentList>
    <comment ref="J4" authorId="0">
      <text>
        <r>
          <rPr>
            <b/>
            <sz val="8"/>
            <color indexed="81"/>
            <rFont val="Tahoma"/>
          </rPr>
          <t xml:space="preserve">Vedi allegato 1 -  B1.1.3. Pagina 15  del P.N.A.
 la trasparenza, che, di norma, costituisce oggetto di un’apposita sezione del P.T.P.C. (P.T.T.I.); gli adempimenti di trasparenza possono essere misure obbligatorie o ulteriori; le misure ulteriori di trasparenza sono indicate nel P.T.T.I., come definito dalla delibera C.I.V.I.T. n. 50 del 2013;
 l’informatizzazione dei processi; questa consente per tutte le attività
dell’amministrazione la tracciabilità dello sviluppo del processo e riduce
quindi il rischio di “blocchi” non controllabili con emersione delle
responsabilità per ciascuna fase;
 l’accesso telematico a dati, documenti e procedimenti e il riutilizzo dei dati, documenti e procedimenti (d.lgs. n. 82 del 2005); questi consentono l’apertura dell’amministrazione verso l’esterno e, quindi, la diffusione del
patrimonio pubblico e il controllo sull’attività da parte dell’utenza;
 il monitoraggio sul rispetto dei termini procedimentali; attraverso il
monitoraggio emergono eventuali omissioni o ritardi che possono essere
sintomo di fenomeni corruttivi.
</t>
        </r>
        <r>
          <rPr>
            <sz val="8"/>
            <color indexed="81"/>
            <rFont val="Tahoma"/>
          </rPr>
          <t xml:space="preserve">
</t>
        </r>
      </text>
    </comment>
    <comment ref="H5" authorId="0">
      <text>
        <r>
          <rPr>
            <b/>
            <sz val="8"/>
            <color indexed="81"/>
            <rFont val="Tahoma"/>
          </rPr>
          <t xml:space="preserve">Da indicarsi obbligatoriamente.
Previste per legge o da altre fonti normative: Tavole da 1 a 14 PNA
</t>
        </r>
        <r>
          <rPr>
            <sz val="8"/>
            <color indexed="81"/>
            <rFont val="Tahoma"/>
          </rPr>
          <t xml:space="preserve">
</t>
        </r>
      </text>
    </comment>
    <comment ref="I5" authorId="0">
      <text>
        <r>
          <rPr>
            <b/>
            <sz val="8"/>
            <color indexed="81"/>
            <rFont val="Tahoma"/>
          </rPr>
          <t xml:space="preserve">Sono rese obbligatorie da inserimento nel P.T.P.C.
Si veda anche Allegato 4 P.N.A.
</t>
        </r>
        <r>
          <rPr>
            <sz val="8"/>
            <color indexed="81"/>
            <rFont val="Tahoma"/>
          </rPr>
          <t xml:space="preserve">
</t>
        </r>
      </text>
    </comment>
    <comment ref="J5" authorId="0">
      <text>
        <r>
          <rPr>
            <b/>
            <sz val="8"/>
            <color indexed="81"/>
            <rFont val="Tahoma"/>
          </rPr>
          <t>Da indicarsi obbligatoriamente.
Previste per legge o da altre fonti normative. 
Vedi allegato 1 -  B1.1.3. Pagina 15  del P.N.A.</t>
        </r>
      </text>
    </comment>
    <comment ref="K5" authorId="0">
      <text>
        <r>
          <rPr>
            <b/>
            <sz val="8"/>
            <color indexed="81"/>
            <rFont val="Tahoma"/>
          </rPr>
          <t>Sono rese obbligatorie da inserimento nel P.T.P.C.
Si veda anche Allegato 4 P.N.A.</t>
        </r>
      </text>
    </comment>
    <comment ref="J18" authorId="0">
      <text>
        <r>
          <rPr>
            <b/>
            <sz val="8"/>
            <color indexed="81"/>
            <rFont val="Tahoma"/>
          </rPr>
          <t xml:space="preserve">Vedi allegato 1 -  B1.1.3. Pagina 15  del P.N.A.
 la trasparenza, che, di norma, costituisce oggetto di un’apposita sezione del P.T.P.C. (P.T.T.I.); gli adempimenti di trasparenza possono essere misure obbligatorie o ulteriori; le misure ulteriori di trasparenza sono indicate nel P.T.T.I., come definito dalla delibera C.I.V.I.T. n. 50 del 2013;
 l’informatizzazione dei processi; questa consente per tutte le attività
dell’amministrazione la tracciabilità dello sviluppo del processo e riduce
quindi il rischio di “blocchi” non controllabili con emersione delle
responsabilità per ciascuna fase;
 l’accesso telematico a dati, documenti e procedimenti e il riutilizzo dei dati, documenti e procedimenti (d.lgs. n. 82 del 2005); questi consentono l’apertura dell’amministrazione verso l’esterno e, quindi, la diffusione del
patrimonio pubblico e il controllo sull’attività da parte dell’utenza;
 il monitoraggio sul rispetto dei termini procedimentali; attraverso il
monitoraggio emergono eventuali omissioni o ritardi che possono essere
sintomo di fenomeni corruttivi.
</t>
        </r>
        <r>
          <rPr>
            <sz val="8"/>
            <color indexed="81"/>
            <rFont val="Tahoma"/>
          </rPr>
          <t xml:space="preserve">
</t>
        </r>
      </text>
    </comment>
    <comment ref="H19" authorId="0">
      <text>
        <r>
          <rPr>
            <b/>
            <sz val="8"/>
            <color indexed="81"/>
            <rFont val="Tahoma"/>
          </rPr>
          <t xml:space="preserve">Da indicarsi obbligatoriamente.
Previste per legge o da altre fonti normative: Tavole da 1 a 14 PNA
</t>
        </r>
        <r>
          <rPr>
            <sz val="8"/>
            <color indexed="81"/>
            <rFont val="Tahoma"/>
          </rPr>
          <t xml:space="preserve">
</t>
        </r>
      </text>
    </comment>
    <comment ref="I19" authorId="0">
      <text>
        <r>
          <rPr>
            <b/>
            <sz val="8"/>
            <color indexed="81"/>
            <rFont val="Tahoma"/>
          </rPr>
          <t xml:space="preserve">Sono rese obbligatorie da inserimento nel P.T.P.C.
Si veda anche Allegato 4 P.N.A.
</t>
        </r>
        <r>
          <rPr>
            <sz val="8"/>
            <color indexed="81"/>
            <rFont val="Tahoma"/>
          </rPr>
          <t xml:space="preserve">
</t>
        </r>
      </text>
    </comment>
    <comment ref="J19" authorId="0">
      <text>
        <r>
          <rPr>
            <b/>
            <sz val="8"/>
            <color indexed="81"/>
            <rFont val="Tahoma"/>
          </rPr>
          <t>Da indicarsi obbligatoriamente.
Previste per legge o da altre fonti normative. 
Vedi allegato 1 -  B1.1.3. Pagina 15  del P.N.A.</t>
        </r>
      </text>
    </comment>
    <comment ref="K19" authorId="0">
      <text>
        <r>
          <rPr>
            <b/>
            <sz val="8"/>
            <color indexed="81"/>
            <rFont val="Tahoma"/>
          </rPr>
          <t>Sono rese obbligatorie da inserimento nel P.T.P.C.
Si veda anche Allegato 4 P.N.A.</t>
        </r>
      </text>
    </comment>
  </commentList>
</comments>
</file>

<file path=xl/comments5.xml><?xml version="1.0" encoding="utf-8"?>
<comments xmlns="http://schemas.openxmlformats.org/spreadsheetml/2006/main">
  <authors>
    <author>fernanda.desimoni</author>
  </authors>
  <commentList>
    <comment ref="J4" authorId="0">
      <text>
        <r>
          <rPr>
            <b/>
            <sz val="8"/>
            <color indexed="81"/>
            <rFont val="Tahoma"/>
          </rPr>
          <t xml:space="preserve">Vedi allegato 1 -  B1.1.3. Pagina 15  del P.N.A.
 la trasparenza, che, di norma, costituisce oggetto di un’apposita sezione del P.T.P.C. (P.T.T.I.); gli adempimenti di trasparenza possono essere misure obbligatorie o ulteriori; le misure ulteriori di trasparenza sono indicate nel P.T.T.I., come definito dalla delibera C.I.V.I.T. n. 50 del 2013;
 l’informatizzazione dei processi; questa consente per tutte le attività
dell’amministrazione la tracciabilità dello sviluppo del processo e riduce
quindi il rischio di “blocchi” non controllabili con emersione delle
responsabilità per ciascuna fase;
 l’accesso telematico a dati, documenti e procedimenti e il riutilizzo dei dati, documenti e procedimenti (d.lgs. n. 82 del 2005); questi consentono l’apertura dell’amministrazione verso l’esterno e, quindi, la diffusione del
patrimonio pubblico e il controllo sull’attività da parte dell’utenza;
 il monitoraggio sul rispetto dei termini procedimentali; attraverso il
monitoraggio emergono eventuali omissioni o ritardi che possono essere
sintomo di fenomeni corruttivi.
</t>
        </r>
        <r>
          <rPr>
            <sz val="8"/>
            <color indexed="81"/>
            <rFont val="Tahoma"/>
          </rPr>
          <t xml:space="preserve">
</t>
        </r>
      </text>
    </comment>
    <comment ref="H5" authorId="0">
      <text>
        <r>
          <rPr>
            <b/>
            <sz val="8"/>
            <color indexed="81"/>
            <rFont val="Tahoma"/>
          </rPr>
          <t xml:space="preserve">Da indicarsi obbligatoriamente.
Previste per legge o da altre fonti normative: Tavole da 1 a 14 PNA
</t>
        </r>
        <r>
          <rPr>
            <sz val="8"/>
            <color indexed="81"/>
            <rFont val="Tahoma"/>
          </rPr>
          <t xml:space="preserve">
</t>
        </r>
      </text>
    </comment>
    <comment ref="I5" authorId="0">
      <text>
        <r>
          <rPr>
            <b/>
            <sz val="8"/>
            <color indexed="81"/>
            <rFont val="Tahoma"/>
          </rPr>
          <t xml:space="preserve">Sono rese obbligatorie da inserimento nel P.T.P.C.
Si veda anche Allegato 4 P.N.A.
</t>
        </r>
        <r>
          <rPr>
            <sz val="8"/>
            <color indexed="81"/>
            <rFont val="Tahoma"/>
          </rPr>
          <t xml:space="preserve">
</t>
        </r>
      </text>
    </comment>
    <comment ref="J5" authorId="0">
      <text>
        <r>
          <rPr>
            <b/>
            <sz val="8"/>
            <color indexed="81"/>
            <rFont val="Tahoma"/>
          </rPr>
          <t>Da indicarsi obbligatoriamente.
Previste per legge o da altre fonti normative. 
Vedi allegato 1 -  B1.1.3. Pagina 15  del P.N.A.</t>
        </r>
      </text>
    </comment>
    <comment ref="K5" authorId="0">
      <text>
        <r>
          <rPr>
            <b/>
            <sz val="8"/>
            <color indexed="81"/>
            <rFont val="Tahoma"/>
          </rPr>
          <t>Sono rese obbligatorie da inserimento nel P.T.P.C.
Si veda anche Allegato 4 P.N.A.</t>
        </r>
      </text>
    </comment>
    <comment ref="J18" authorId="0">
      <text>
        <r>
          <rPr>
            <b/>
            <sz val="8"/>
            <color indexed="81"/>
            <rFont val="Tahoma"/>
          </rPr>
          <t xml:space="preserve">Vedi allegato 1 -  B1.1.3. Pagina 15  del P.N.A.
 la trasparenza, che, di norma, costituisce oggetto di un’apposita sezione del P.T.P.C. (P.T.T.I.); gli adempimenti di trasparenza possono essere misure obbligatorie o ulteriori; le misure ulteriori di trasparenza sono indicate nel P.T.T.I., come definito dalla delibera C.I.V.I.T. n. 50 del 2013;
 l’informatizzazione dei processi; questa consente per tutte le attività
dell’amministrazione la tracciabilità dello sviluppo del processo e riduce
quindi il rischio di “blocchi” non controllabili con emersione delle
responsabilità per ciascuna fase;
 l’accesso telematico a dati, documenti e procedimenti e il riutilizzo dei dati, documenti e procedimenti (d.lgs. n. 82 del 2005); questi consentono l’apertura dell’amministrazione verso l’esterno e, quindi, la diffusione del
patrimonio pubblico e il controllo sull’attività da parte dell’utenza;
 il monitoraggio sul rispetto dei termini procedimentali; attraverso il
monitoraggio emergono eventuali omissioni o ritardi che possono essere
sintomo di fenomeni corruttivi.
</t>
        </r>
        <r>
          <rPr>
            <sz val="8"/>
            <color indexed="81"/>
            <rFont val="Tahoma"/>
          </rPr>
          <t xml:space="preserve">
</t>
        </r>
      </text>
    </comment>
    <comment ref="H19" authorId="0">
      <text>
        <r>
          <rPr>
            <b/>
            <sz val="8"/>
            <color indexed="81"/>
            <rFont val="Tahoma"/>
          </rPr>
          <t xml:space="preserve">Da indicarsi obbligatoriamente.
Previste per legge o da altre fonti normative: Tavole da 1 a 14 PNA
</t>
        </r>
        <r>
          <rPr>
            <sz val="8"/>
            <color indexed="81"/>
            <rFont val="Tahoma"/>
          </rPr>
          <t xml:space="preserve">
</t>
        </r>
      </text>
    </comment>
    <comment ref="I19" authorId="0">
      <text>
        <r>
          <rPr>
            <b/>
            <sz val="8"/>
            <color indexed="81"/>
            <rFont val="Tahoma"/>
          </rPr>
          <t xml:space="preserve">Sono rese obbligatorie da inserimento nel P.T.P.C.
Si veda anche Allegato 4 P.N.A.
</t>
        </r>
        <r>
          <rPr>
            <sz val="8"/>
            <color indexed="81"/>
            <rFont val="Tahoma"/>
          </rPr>
          <t xml:space="preserve">
</t>
        </r>
      </text>
    </comment>
    <comment ref="J19" authorId="0">
      <text>
        <r>
          <rPr>
            <b/>
            <sz val="8"/>
            <color indexed="81"/>
            <rFont val="Tahoma"/>
          </rPr>
          <t>Da indicarsi obbligatoriamente.
Previste per legge o da altre fonti normative. 
Vedi allegato 1 -  B1.1.3. Pagina 15  del P.N.A.</t>
        </r>
      </text>
    </comment>
    <comment ref="K19" authorId="0">
      <text>
        <r>
          <rPr>
            <b/>
            <sz val="8"/>
            <color indexed="81"/>
            <rFont val="Tahoma"/>
          </rPr>
          <t>Sono rese obbligatorie da inserimento nel P.T.P.C.
Si veda anche Allegato 4 P.N.A.</t>
        </r>
      </text>
    </comment>
  </commentList>
</comments>
</file>

<file path=xl/comments6.xml><?xml version="1.0" encoding="utf-8"?>
<comments xmlns="http://schemas.openxmlformats.org/spreadsheetml/2006/main">
  <authors>
    <author>fernanda.desimoni</author>
  </authors>
  <commentList>
    <comment ref="J4" authorId="0">
      <text>
        <r>
          <rPr>
            <b/>
            <sz val="8"/>
            <color indexed="81"/>
            <rFont val="Tahoma"/>
          </rPr>
          <t xml:space="preserve">Vedi allegato 1 -  B1.1.3. Pagina 15  del P.N.A.
 la trasparenza, che, di norma, costituisce oggetto di un’apposita sezione del P.T.P.C. (P.T.T.I.); gli adempimenti di trasparenza possono essere misure obbligatorie o ulteriori; le misure ulteriori di trasparenza sono indicate nel P.T.T.I., come definito dalla delibera C.I.V.I.T. n. 50 del 2013;
 l’informatizzazione dei processi; questa consente per tutte le attività
dell’amministrazione la tracciabilità dello sviluppo del processo e riduce
quindi il rischio di “blocchi” non controllabili con emersione delle
responsabilità per ciascuna fase;
 l’accesso telematico a dati, documenti e procedimenti e il riutilizzo dei dati, documenti e procedimenti (d.lgs. n. 82 del 2005); questi consentono l’apertura dell’amministrazione verso l’esterno e, quindi, la diffusione del
patrimonio pubblico e il controllo sull’attività da parte dell’utenza;
 il monitoraggio sul rispetto dei termini procedimentali; attraverso il
monitoraggio emergono eventuali omissioni o ritardi che possono essere
sintomo di fenomeni corruttivi.
</t>
        </r>
        <r>
          <rPr>
            <sz val="8"/>
            <color indexed="81"/>
            <rFont val="Tahoma"/>
          </rPr>
          <t xml:space="preserve">
</t>
        </r>
      </text>
    </comment>
    <comment ref="H5" authorId="0">
      <text>
        <r>
          <rPr>
            <b/>
            <sz val="8"/>
            <color indexed="81"/>
            <rFont val="Tahoma"/>
          </rPr>
          <t xml:space="preserve">Da indicarsi obbligatoriamente.
Previste per legge o da altre fonti normative: Tavole da 1 a 14 PNA
</t>
        </r>
        <r>
          <rPr>
            <sz val="8"/>
            <color indexed="81"/>
            <rFont val="Tahoma"/>
          </rPr>
          <t xml:space="preserve">
</t>
        </r>
      </text>
    </comment>
    <comment ref="I5" authorId="0">
      <text>
        <r>
          <rPr>
            <b/>
            <sz val="8"/>
            <color indexed="81"/>
            <rFont val="Tahoma"/>
          </rPr>
          <t xml:space="preserve">Sono rese obbligatorie da inserimento nel P.T.P.C.
Si veda anche Allegato 4 P.N.A.
</t>
        </r>
        <r>
          <rPr>
            <sz val="8"/>
            <color indexed="81"/>
            <rFont val="Tahoma"/>
          </rPr>
          <t xml:space="preserve">
</t>
        </r>
      </text>
    </comment>
    <comment ref="J5" authorId="0">
      <text>
        <r>
          <rPr>
            <b/>
            <sz val="8"/>
            <color indexed="81"/>
            <rFont val="Tahoma"/>
          </rPr>
          <t>Da indicarsi obbligatoriamente.
Previste per legge o da altre fonti normative. 
Vedi allegato 1 -  B1.1.3. Pagina 15  del P.N.A.</t>
        </r>
      </text>
    </comment>
    <comment ref="K5" authorId="0">
      <text>
        <r>
          <rPr>
            <b/>
            <sz val="8"/>
            <color indexed="81"/>
            <rFont val="Tahoma"/>
          </rPr>
          <t>Sono rese obbligatorie da inserimento nel P.T.P.C.
Si veda anche Allegato 4 P.N.A.</t>
        </r>
      </text>
    </comment>
    <comment ref="J18" authorId="0">
      <text>
        <r>
          <rPr>
            <b/>
            <sz val="8"/>
            <color indexed="81"/>
            <rFont val="Tahoma"/>
          </rPr>
          <t xml:space="preserve">Vedi allegato 1 -  B1.1.3. Pagina 15  del P.N.A.
 la trasparenza, che, di norma, costituisce oggetto di un’apposita sezione del P.T.P.C. (P.T.T.I.); gli adempimenti di trasparenza possono essere misure obbligatorie o ulteriori; le misure ulteriori di trasparenza sono indicate nel P.T.T.I., come definito dalla delibera C.I.V.I.T. n. 50 del 2013;
 l’informatizzazione dei processi; questa consente per tutte le attività
dell’amministrazione la tracciabilità dello sviluppo del processo e riduce
quindi il rischio di “blocchi” non controllabili con emersione delle
responsabilità per ciascuna fase;
 l’accesso telematico a dati, documenti e procedimenti e il riutilizzo dei dati, documenti e procedimenti (d.lgs. n. 82 del 2005); questi consentono l’apertura dell’amministrazione verso l’esterno e, quindi, la diffusione del
patrimonio pubblico e il controllo sull’attività da parte dell’utenza;
 il monitoraggio sul rispetto dei termini procedimentali; attraverso il
monitoraggio emergono eventuali omissioni o ritardi che possono essere
sintomo di fenomeni corruttivi.
</t>
        </r>
        <r>
          <rPr>
            <sz val="8"/>
            <color indexed="81"/>
            <rFont val="Tahoma"/>
          </rPr>
          <t xml:space="preserve">
</t>
        </r>
      </text>
    </comment>
    <comment ref="H19" authorId="0">
      <text>
        <r>
          <rPr>
            <b/>
            <sz val="8"/>
            <color indexed="81"/>
            <rFont val="Tahoma"/>
          </rPr>
          <t xml:space="preserve">Da indicarsi obbligatoriamente.
Previste per legge o da altre fonti normative: Tavole da 1 a 14 PNA
</t>
        </r>
        <r>
          <rPr>
            <sz val="8"/>
            <color indexed="81"/>
            <rFont val="Tahoma"/>
          </rPr>
          <t xml:space="preserve">
</t>
        </r>
      </text>
    </comment>
    <comment ref="I19" authorId="0">
      <text>
        <r>
          <rPr>
            <b/>
            <sz val="8"/>
            <color indexed="81"/>
            <rFont val="Tahoma"/>
          </rPr>
          <t xml:space="preserve">Sono rese obbligatorie da inserimento nel P.T.P.C.
Si veda anche Allegato 4 P.N.A.
</t>
        </r>
        <r>
          <rPr>
            <sz val="8"/>
            <color indexed="81"/>
            <rFont val="Tahoma"/>
          </rPr>
          <t xml:space="preserve">
</t>
        </r>
      </text>
    </comment>
    <comment ref="J19" authorId="0">
      <text>
        <r>
          <rPr>
            <b/>
            <sz val="8"/>
            <color indexed="81"/>
            <rFont val="Tahoma"/>
          </rPr>
          <t>Da indicarsi obbligatoriamente.
Previste per legge o da altre fonti normative. 
Vedi allegato 1 -  B1.1.3. Pagina 15  del P.N.A.</t>
        </r>
      </text>
    </comment>
    <comment ref="K19" authorId="0">
      <text>
        <r>
          <rPr>
            <b/>
            <sz val="8"/>
            <color indexed="81"/>
            <rFont val="Tahoma"/>
          </rPr>
          <t>Sono rese obbligatorie da inserimento nel P.T.P.C.
Si veda anche Allegato 4 P.N.A.</t>
        </r>
      </text>
    </comment>
    <comment ref="J32" authorId="0">
      <text>
        <r>
          <rPr>
            <b/>
            <sz val="8"/>
            <color indexed="81"/>
            <rFont val="Tahoma"/>
          </rPr>
          <t xml:space="preserve">Vedi allegato 1 -  B1.1.3. Pagina 15  del P.N.A.
 la trasparenza, che, di norma, costituisce oggetto di un’apposita sezione del P.T.P.C. (P.T.T.I.); gli adempimenti di trasparenza possono essere misure obbligatorie o ulteriori; le misure ulteriori di trasparenza sono indicate nel P.T.T.I., come definito dalla delibera C.I.V.I.T. n. 50 del 2013;
 l’informatizzazione dei processi; questa consente per tutte le attività
dell’amministrazione la tracciabilità dello sviluppo del processo e riduce
quindi il rischio di “blocchi” non controllabili con emersione delle
responsabilità per ciascuna fase;
 l’accesso telematico a dati, documenti e procedimenti e il riutilizzo dei dati, documenti e procedimenti (d.lgs. n. 82 del 2005); questi consentono l’apertura dell’amministrazione verso l’esterno e, quindi, la diffusione del
patrimonio pubblico e il controllo sull’attività da parte dell’utenza;
 il monitoraggio sul rispetto dei termini procedimentali; attraverso il
monitoraggio emergono eventuali omissioni o ritardi che possono essere
sintomo di fenomeni corruttivi.
</t>
        </r>
        <r>
          <rPr>
            <sz val="8"/>
            <color indexed="81"/>
            <rFont val="Tahoma"/>
          </rPr>
          <t xml:space="preserve">
</t>
        </r>
      </text>
    </comment>
    <comment ref="H33" authorId="0">
      <text>
        <r>
          <rPr>
            <b/>
            <sz val="8"/>
            <color indexed="81"/>
            <rFont val="Tahoma"/>
          </rPr>
          <t xml:space="preserve">Da indicarsi obbligatoriamente.
Previste per legge o da altre fonti normative: Tavole da 1 a 14 PNA
</t>
        </r>
        <r>
          <rPr>
            <sz val="8"/>
            <color indexed="81"/>
            <rFont val="Tahoma"/>
          </rPr>
          <t xml:space="preserve">
</t>
        </r>
      </text>
    </comment>
    <comment ref="I33" authorId="0">
      <text>
        <r>
          <rPr>
            <b/>
            <sz val="8"/>
            <color indexed="81"/>
            <rFont val="Tahoma"/>
          </rPr>
          <t xml:space="preserve">Sono rese obbligatorie da inserimento nel P.T.P.C.
Si veda anche Allegato 4 P.N.A.
</t>
        </r>
        <r>
          <rPr>
            <sz val="8"/>
            <color indexed="81"/>
            <rFont val="Tahoma"/>
          </rPr>
          <t xml:space="preserve">
</t>
        </r>
      </text>
    </comment>
    <comment ref="J33" authorId="0">
      <text>
        <r>
          <rPr>
            <b/>
            <sz val="8"/>
            <color indexed="81"/>
            <rFont val="Tahoma"/>
          </rPr>
          <t>Da indicarsi obbligatoriamente.
Previste per legge o da altre fonti normative. 
Vedi allegato 1 -  B1.1.3. Pagina 15  del P.N.A.</t>
        </r>
      </text>
    </comment>
    <comment ref="K33" authorId="0">
      <text>
        <r>
          <rPr>
            <b/>
            <sz val="8"/>
            <color indexed="81"/>
            <rFont val="Tahoma"/>
          </rPr>
          <t>Sono rese obbligatorie da inserimento nel P.T.P.C.
Si veda anche Allegato 4 P.N.A.</t>
        </r>
      </text>
    </comment>
    <comment ref="J46" authorId="0">
      <text>
        <r>
          <rPr>
            <b/>
            <sz val="8"/>
            <color indexed="81"/>
            <rFont val="Tahoma"/>
          </rPr>
          <t xml:space="preserve">Vedi allegato 1 -  B1.1.3. Pagina 15  del P.N.A.
 la trasparenza, che, di norma, costituisce oggetto di un’apposita sezione del P.T.P.C. (P.T.T.I.); gli adempimenti di trasparenza possono essere misure obbligatorie o ulteriori; le misure ulteriori di trasparenza sono indicate nel P.T.T.I., come definito dalla delibera C.I.V.I.T. n. 50 del 2013;
 l’informatizzazione dei processi; questa consente per tutte le attività
dell’amministrazione la tracciabilità dello sviluppo del processo e riduce
quindi il rischio di “blocchi” non controllabili con emersione delle
responsabilità per ciascuna fase;
 l’accesso telematico a dati, documenti e procedimenti e il riutilizzo dei dati, documenti e procedimenti (d.lgs. n. 82 del 2005); questi consentono l’apertura dell’amministrazione verso l’esterno e, quindi, la diffusione del
patrimonio pubblico e il controllo sull’attività da parte dell’utenza;
 il monitoraggio sul rispetto dei termini procedimentali; attraverso il
monitoraggio emergono eventuali omissioni o ritardi che possono essere
sintomo di fenomeni corruttivi.
</t>
        </r>
        <r>
          <rPr>
            <sz val="8"/>
            <color indexed="81"/>
            <rFont val="Tahoma"/>
          </rPr>
          <t xml:space="preserve">
</t>
        </r>
      </text>
    </comment>
    <comment ref="H47" authorId="0">
      <text>
        <r>
          <rPr>
            <b/>
            <sz val="8"/>
            <color indexed="81"/>
            <rFont val="Tahoma"/>
          </rPr>
          <t xml:space="preserve">Da indicarsi obbligatoriamente.
Previste per legge o da altre fonti normative: Tavole da 1 a 14 PNA
</t>
        </r>
        <r>
          <rPr>
            <sz val="8"/>
            <color indexed="81"/>
            <rFont val="Tahoma"/>
          </rPr>
          <t xml:space="preserve">
</t>
        </r>
      </text>
    </comment>
    <comment ref="I47" authorId="0">
      <text>
        <r>
          <rPr>
            <b/>
            <sz val="8"/>
            <color indexed="81"/>
            <rFont val="Tahoma"/>
          </rPr>
          <t xml:space="preserve">Sono rese obbligatorie da inserimento nel P.T.P.C.
Si veda anche Allegato 4 P.N.A.
</t>
        </r>
        <r>
          <rPr>
            <sz val="8"/>
            <color indexed="81"/>
            <rFont val="Tahoma"/>
          </rPr>
          <t xml:space="preserve">
</t>
        </r>
      </text>
    </comment>
    <comment ref="J47" authorId="0">
      <text>
        <r>
          <rPr>
            <b/>
            <sz val="8"/>
            <color indexed="81"/>
            <rFont val="Tahoma"/>
          </rPr>
          <t>Da indicarsi obbligatoriamente.
Previste per legge o da altre fonti normative. 
Vedi allegato 1 -  B1.1.3. Pagina 15  del P.N.A.</t>
        </r>
      </text>
    </comment>
    <comment ref="K47" authorId="0">
      <text>
        <r>
          <rPr>
            <b/>
            <sz val="8"/>
            <color indexed="81"/>
            <rFont val="Tahoma"/>
          </rPr>
          <t>Sono rese obbligatorie da inserimento nel P.T.P.C.
Si veda anche Allegato 4 P.N.A.</t>
        </r>
      </text>
    </comment>
    <comment ref="J60" authorId="0">
      <text>
        <r>
          <rPr>
            <b/>
            <sz val="8"/>
            <color indexed="81"/>
            <rFont val="Tahoma"/>
          </rPr>
          <t xml:space="preserve">Vedi allegato 1 -  B1.1.3. Pagina 15  del P.N.A.
 la trasparenza, che, di norma, costituisce oggetto di un’apposita sezione del P.T.P.C. (P.T.T.I.); gli adempimenti di trasparenza possono essere misure obbligatorie o ulteriori; le misure ulteriori di trasparenza sono indicate nel P.T.T.I., come definito dalla delibera C.I.V.I.T. n. 50 del 2013;
 l’informatizzazione dei processi; questa consente per tutte le attività
dell’amministrazione la tracciabilità dello sviluppo del processo e riduce
quindi il rischio di “blocchi” non controllabili con emersione delle
responsabilità per ciascuna fase;
 l’accesso telematico a dati, documenti e procedimenti e il riutilizzo dei dati, documenti e procedimenti (d.lgs. n. 82 del 2005); questi consentono l’apertura dell’amministrazione verso l’esterno e, quindi, la diffusione del
patrimonio pubblico e il controllo sull’attività da parte dell’utenza;
 il monitoraggio sul rispetto dei termini procedimentali; attraverso il
monitoraggio emergono eventuali omissioni o ritardi che possono essere
sintomo di fenomeni corruttivi.
</t>
        </r>
        <r>
          <rPr>
            <sz val="8"/>
            <color indexed="81"/>
            <rFont val="Tahoma"/>
          </rPr>
          <t xml:space="preserve">
</t>
        </r>
      </text>
    </comment>
    <comment ref="H61" authorId="0">
      <text>
        <r>
          <rPr>
            <b/>
            <sz val="8"/>
            <color indexed="81"/>
            <rFont val="Tahoma"/>
          </rPr>
          <t xml:space="preserve">Da indicarsi obbligatoriamente.
Previste per legge o da altre fonti normative: Tavole da 1 a 14 PNA
</t>
        </r>
        <r>
          <rPr>
            <sz val="8"/>
            <color indexed="81"/>
            <rFont val="Tahoma"/>
          </rPr>
          <t xml:space="preserve">
</t>
        </r>
      </text>
    </comment>
    <comment ref="I61" authorId="0">
      <text>
        <r>
          <rPr>
            <b/>
            <sz val="8"/>
            <color indexed="81"/>
            <rFont val="Tahoma"/>
          </rPr>
          <t xml:space="preserve">Sono rese obbligatorie da inserimento nel P.T.P.C.
Si veda anche Allegato 4 P.N.A.
</t>
        </r>
        <r>
          <rPr>
            <sz val="8"/>
            <color indexed="81"/>
            <rFont val="Tahoma"/>
          </rPr>
          <t xml:space="preserve">
</t>
        </r>
      </text>
    </comment>
    <comment ref="J61" authorId="0">
      <text>
        <r>
          <rPr>
            <b/>
            <sz val="8"/>
            <color indexed="81"/>
            <rFont val="Tahoma"/>
          </rPr>
          <t>Da indicarsi obbligatoriamente.
Previste per legge o da altre fonti normative. 
Vedi allegato 1 -  B1.1.3. Pagina 15  del P.N.A.</t>
        </r>
      </text>
    </comment>
    <comment ref="K61" authorId="0">
      <text>
        <r>
          <rPr>
            <b/>
            <sz val="8"/>
            <color indexed="81"/>
            <rFont val="Tahoma"/>
          </rPr>
          <t>Sono rese obbligatorie da inserimento nel P.T.P.C.
Si veda anche Allegato 4 P.N.A.</t>
        </r>
      </text>
    </comment>
    <comment ref="J74" authorId="0">
      <text>
        <r>
          <rPr>
            <b/>
            <sz val="8"/>
            <color indexed="81"/>
            <rFont val="Tahoma"/>
          </rPr>
          <t xml:space="preserve">Vedi allegato 1 -  B1.1.3. Pagina 15  del P.N.A.
 la trasparenza, che, di norma, costituisce oggetto di un’apposita sezione del P.T.P.C. (P.T.T.I.); gli adempimenti di trasparenza possono essere misure obbligatorie o ulteriori; le misure ulteriori di trasparenza sono indicate nel P.T.T.I., come definito dalla delibera C.I.V.I.T. n. 50 del 2013;
 l’informatizzazione dei processi; questa consente per tutte le attività
dell’amministrazione la tracciabilità dello sviluppo del processo e riduce
quindi il rischio di “blocchi” non controllabili con emersione delle
responsabilità per ciascuna fase;
 l’accesso telematico a dati, documenti e procedimenti e il riutilizzo dei dati, documenti e procedimenti (d.lgs. n. 82 del 2005); questi consentono l’apertura dell’amministrazione verso l’esterno e, quindi, la diffusione del
patrimonio pubblico e il controllo sull’attività da parte dell’utenza;
 il monitoraggio sul rispetto dei termini procedimentali; attraverso il
monitoraggio emergono eventuali omissioni o ritardi che possono essere
sintomo di fenomeni corruttivi.
</t>
        </r>
        <r>
          <rPr>
            <sz val="8"/>
            <color indexed="81"/>
            <rFont val="Tahoma"/>
          </rPr>
          <t xml:space="preserve">
</t>
        </r>
      </text>
    </comment>
    <comment ref="H75" authorId="0">
      <text>
        <r>
          <rPr>
            <b/>
            <sz val="8"/>
            <color indexed="81"/>
            <rFont val="Tahoma"/>
          </rPr>
          <t xml:space="preserve">Da indicarsi obbligatoriamente.
Previste per legge o da altre fonti normative: Tavole da 1 a 14 PNA
</t>
        </r>
        <r>
          <rPr>
            <sz val="8"/>
            <color indexed="81"/>
            <rFont val="Tahoma"/>
          </rPr>
          <t xml:space="preserve">
</t>
        </r>
      </text>
    </comment>
    <comment ref="I75" authorId="0">
      <text>
        <r>
          <rPr>
            <b/>
            <sz val="8"/>
            <color indexed="81"/>
            <rFont val="Tahoma"/>
          </rPr>
          <t xml:space="preserve">Sono rese obbligatorie da inserimento nel P.T.P.C.
Si veda anche Allegato 4 P.N.A.
</t>
        </r>
        <r>
          <rPr>
            <sz val="8"/>
            <color indexed="81"/>
            <rFont val="Tahoma"/>
          </rPr>
          <t xml:space="preserve">
</t>
        </r>
      </text>
    </comment>
    <comment ref="J75" authorId="0">
      <text>
        <r>
          <rPr>
            <b/>
            <sz val="8"/>
            <color indexed="81"/>
            <rFont val="Tahoma"/>
          </rPr>
          <t>Da indicarsi obbligatoriamente.
Previste per legge o da altre fonti normative. 
Vedi allegato 1 -  B1.1.3. Pagina 15  del P.N.A.</t>
        </r>
      </text>
    </comment>
    <comment ref="K75" authorId="0">
      <text>
        <r>
          <rPr>
            <b/>
            <sz val="8"/>
            <color indexed="81"/>
            <rFont val="Tahoma"/>
          </rPr>
          <t>Sono rese obbligatorie da inserimento nel P.T.P.C.
Si veda anche Allegato 4 P.N.A.</t>
        </r>
      </text>
    </comment>
    <comment ref="J88" authorId="0">
      <text>
        <r>
          <rPr>
            <b/>
            <sz val="8"/>
            <color indexed="81"/>
            <rFont val="Tahoma"/>
          </rPr>
          <t xml:space="preserve">Vedi allegato 1 -  B1.1.3. Pagina 15  del P.N.A.
 la trasparenza, che, di norma, costituisce oggetto di un’apposita sezione del P.T.P.C. (P.T.T.I.); gli adempimenti di trasparenza possono essere misure obbligatorie o ulteriori; le misure ulteriori di trasparenza sono indicate nel P.T.T.I., come definito dalla delibera C.I.V.I.T. n. 50 del 2013;
 l’informatizzazione dei processi; questa consente per tutte le attività
dell’amministrazione la tracciabilità dello sviluppo del processo e riduce
quindi il rischio di “blocchi” non controllabili con emersione delle
responsabilità per ciascuna fase;
 l’accesso telematico a dati, documenti e procedimenti e il riutilizzo dei dati, documenti e procedimenti (d.lgs. n. 82 del 2005); questi consentono l’apertura dell’amministrazione verso l’esterno e, quindi, la diffusione del
patrimonio pubblico e il controllo sull’attività da parte dell’utenza;
 il monitoraggio sul rispetto dei termini procedimentali; attraverso il
monitoraggio emergono eventuali omissioni o ritardi che possono essere
sintomo di fenomeni corruttivi.
</t>
        </r>
        <r>
          <rPr>
            <sz val="8"/>
            <color indexed="81"/>
            <rFont val="Tahoma"/>
          </rPr>
          <t xml:space="preserve">
</t>
        </r>
      </text>
    </comment>
    <comment ref="H89" authorId="0">
      <text>
        <r>
          <rPr>
            <b/>
            <sz val="8"/>
            <color indexed="81"/>
            <rFont val="Tahoma"/>
          </rPr>
          <t xml:space="preserve">Da indicarsi obbligatoriamente.
Previste per legge o da altre fonti normative: Tavole da 1 a 14 PNA
</t>
        </r>
        <r>
          <rPr>
            <sz val="8"/>
            <color indexed="81"/>
            <rFont val="Tahoma"/>
          </rPr>
          <t xml:space="preserve">
</t>
        </r>
      </text>
    </comment>
    <comment ref="I89" authorId="0">
      <text>
        <r>
          <rPr>
            <b/>
            <sz val="8"/>
            <color indexed="81"/>
            <rFont val="Tahoma"/>
          </rPr>
          <t xml:space="preserve">Sono rese obbligatorie da inserimento nel P.T.P.C.
Si veda anche Allegato 4 P.N.A.
</t>
        </r>
        <r>
          <rPr>
            <sz val="8"/>
            <color indexed="81"/>
            <rFont val="Tahoma"/>
          </rPr>
          <t xml:space="preserve">
</t>
        </r>
      </text>
    </comment>
    <comment ref="J89" authorId="0">
      <text>
        <r>
          <rPr>
            <b/>
            <sz val="8"/>
            <color indexed="81"/>
            <rFont val="Tahoma"/>
          </rPr>
          <t>Da indicarsi obbligatoriamente.
Previste per legge o da altre fonti normative. 
Vedi allegato 1 -  B1.1.3. Pagina 15  del P.N.A.</t>
        </r>
      </text>
    </comment>
    <comment ref="K89" authorId="0">
      <text>
        <r>
          <rPr>
            <b/>
            <sz val="8"/>
            <color indexed="81"/>
            <rFont val="Tahoma"/>
          </rPr>
          <t>Sono rese obbligatorie da inserimento nel P.T.P.C.
Si veda anche Allegato 4 P.N.A.</t>
        </r>
      </text>
    </comment>
    <comment ref="J102" authorId="0">
      <text>
        <r>
          <rPr>
            <b/>
            <sz val="8"/>
            <color indexed="81"/>
            <rFont val="Tahoma"/>
          </rPr>
          <t xml:space="preserve">Vedi allegato 1 -  B1.1.3. Pagina 15  del P.N.A.
 la trasparenza, che, di norma, costituisce oggetto di un’apposita sezione del P.T.P.C. (P.T.T.I.); gli adempimenti di trasparenza possono essere misure obbligatorie o ulteriori; le misure ulteriori di trasparenza sono indicate nel P.T.T.I., come definito dalla delibera C.I.V.I.T. n. 50 del 2013;
 l’informatizzazione dei processi; questa consente per tutte le attività
dell’amministrazione la tracciabilità dello sviluppo del processo e riduce
quindi il rischio di “blocchi” non controllabili con emersione delle
responsabilità per ciascuna fase;
 l’accesso telematico a dati, documenti e procedimenti e il riutilizzo dei dati, documenti e procedimenti (d.lgs. n. 82 del 2005); questi consentono l’apertura dell’amministrazione verso l’esterno e, quindi, la diffusione del
patrimonio pubblico e il controllo sull’attività da parte dell’utenza;
 il monitoraggio sul rispetto dei termini procedimentali; attraverso il
monitoraggio emergono eventuali omissioni o ritardi che possono essere
sintomo di fenomeni corruttivi.
</t>
        </r>
        <r>
          <rPr>
            <sz val="8"/>
            <color indexed="81"/>
            <rFont val="Tahoma"/>
          </rPr>
          <t xml:space="preserve">
</t>
        </r>
      </text>
    </comment>
    <comment ref="H103" authorId="0">
      <text>
        <r>
          <rPr>
            <b/>
            <sz val="8"/>
            <color indexed="81"/>
            <rFont val="Tahoma"/>
          </rPr>
          <t xml:space="preserve">Da indicarsi obbligatoriamente.
Previste per legge o da altre fonti normative: Tavole da 1 a 14 PNA
</t>
        </r>
        <r>
          <rPr>
            <sz val="8"/>
            <color indexed="81"/>
            <rFont val="Tahoma"/>
          </rPr>
          <t xml:space="preserve">
</t>
        </r>
      </text>
    </comment>
    <comment ref="I103" authorId="0">
      <text>
        <r>
          <rPr>
            <b/>
            <sz val="8"/>
            <color indexed="81"/>
            <rFont val="Tahoma"/>
          </rPr>
          <t xml:space="preserve">Sono rese obbligatorie da inserimento nel P.T.P.C.
Si veda anche Allegato 4 P.N.A.
</t>
        </r>
        <r>
          <rPr>
            <sz val="8"/>
            <color indexed="81"/>
            <rFont val="Tahoma"/>
          </rPr>
          <t xml:space="preserve">
</t>
        </r>
      </text>
    </comment>
    <comment ref="J103" authorId="0">
      <text>
        <r>
          <rPr>
            <b/>
            <sz val="8"/>
            <color indexed="81"/>
            <rFont val="Tahoma"/>
          </rPr>
          <t>Da indicarsi obbligatoriamente.
Previste per legge o da altre fonti normative. 
Vedi allegato 1 -  B1.1.3. Pagina 15  del P.N.A.</t>
        </r>
      </text>
    </comment>
    <comment ref="K103" authorId="0">
      <text>
        <r>
          <rPr>
            <b/>
            <sz val="8"/>
            <color indexed="81"/>
            <rFont val="Tahoma"/>
          </rPr>
          <t>Sono rese obbligatorie da inserimento nel P.T.P.C.
Si veda anche Allegato 4 P.N.A.</t>
        </r>
      </text>
    </comment>
  </commentList>
</comments>
</file>

<file path=xl/comments7.xml><?xml version="1.0" encoding="utf-8"?>
<comments xmlns="http://schemas.openxmlformats.org/spreadsheetml/2006/main">
  <authors>
    <author>fernanda.desimoni</author>
  </authors>
  <commentList>
    <comment ref="J4" authorId="0">
      <text>
        <r>
          <rPr>
            <b/>
            <sz val="8"/>
            <color indexed="81"/>
            <rFont val="Tahoma"/>
          </rPr>
          <t xml:space="preserve">Vedi allegato 1 -  B1.1.3. Pagina 15  del P.N.A.
 la trasparenza, che, di norma, costituisce oggetto di un’apposita sezione del P.T.P.C. (P.T.T.I.); gli adempimenti di trasparenza possono essere misure obbligatorie o ulteriori; le misure ulteriori di trasparenza sono indicate nel P.T.T.I., come definito dalla delibera C.I.V.I.T. n. 50 del 2013;
 l’informatizzazione dei processi; questa consente per tutte le attività
dell’amministrazione la tracciabilità dello sviluppo del processo e riduce
quindi il rischio di “blocchi” non controllabili con emersione delle
responsabilità per ciascuna fase;
 l’accesso telematico a dati, documenti e procedimenti e il riutilizzo dei dati, documenti e procedimenti (d.lgs. n. 82 del 2005); questi consentono l’apertura dell’amministrazione verso l’esterno e, quindi, la diffusione del
patrimonio pubblico e il controllo sull’attività da parte dell’utenza;
 il monitoraggio sul rispetto dei termini procedimentali; attraverso il
monitoraggio emergono eventuali omissioni o ritardi che possono essere
sintomo di fenomeni corruttivi.
</t>
        </r>
        <r>
          <rPr>
            <sz val="8"/>
            <color indexed="81"/>
            <rFont val="Tahoma"/>
          </rPr>
          <t xml:space="preserve">
</t>
        </r>
      </text>
    </comment>
    <comment ref="H5" authorId="0">
      <text>
        <r>
          <rPr>
            <b/>
            <sz val="8"/>
            <color indexed="81"/>
            <rFont val="Tahoma"/>
          </rPr>
          <t xml:space="preserve">Da indicarsi obbligatoriamente.
Previste per legge o da altre fonti normative: Tavole da 1 a 14 PNA
</t>
        </r>
        <r>
          <rPr>
            <sz val="8"/>
            <color indexed="81"/>
            <rFont val="Tahoma"/>
          </rPr>
          <t xml:space="preserve">
</t>
        </r>
      </text>
    </comment>
    <comment ref="I5" authorId="0">
      <text>
        <r>
          <rPr>
            <b/>
            <sz val="8"/>
            <color indexed="81"/>
            <rFont val="Tahoma"/>
          </rPr>
          <t xml:space="preserve">Sono rese obbligatorie da inserimento nel P.T.P.C.
Si veda anche Allegato 4 P.N.A.
</t>
        </r>
        <r>
          <rPr>
            <sz val="8"/>
            <color indexed="81"/>
            <rFont val="Tahoma"/>
          </rPr>
          <t xml:space="preserve">
</t>
        </r>
      </text>
    </comment>
    <comment ref="J5" authorId="0">
      <text>
        <r>
          <rPr>
            <b/>
            <sz val="8"/>
            <color indexed="81"/>
            <rFont val="Tahoma"/>
          </rPr>
          <t>Da indicarsi obbligatoriamente.
Previste per legge o da altre fonti normative. 
Vedi allegato 1 -  B1.1.3. Pagina 15  del P.N.A.</t>
        </r>
      </text>
    </comment>
    <comment ref="K5" authorId="0">
      <text>
        <r>
          <rPr>
            <b/>
            <sz val="8"/>
            <color indexed="81"/>
            <rFont val="Tahoma"/>
          </rPr>
          <t>Sono rese obbligatorie da inserimento nel P.T.P.C.
Si veda anche Allegato 4 P.N.A.</t>
        </r>
      </text>
    </comment>
    <comment ref="J18" authorId="0">
      <text>
        <r>
          <rPr>
            <b/>
            <sz val="8"/>
            <color indexed="81"/>
            <rFont val="Tahoma"/>
          </rPr>
          <t xml:space="preserve">Vedi allegato 1 -  B1.1.3. Pagina 15  del P.N.A.
 la trasparenza, che, di norma, costituisce oggetto di un’apposita sezione del P.T.P.C. (P.T.T.I.); gli adempimenti di trasparenza possono essere misure obbligatorie o ulteriori; le misure ulteriori di trasparenza sono indicate nel P.T.T.I., come definito dalla delibera C.I.V.I.T. n. 50 del 2013;
 l’informatizzazione dei processi; questa consente per tutte le attività
dell’amministrazione la tracciabilità dello sviluppo del processo e riduce
quindi il rischio di “blocchi” non controllabili con emersione delle
responsabilità per ciascuna fase;
 l’accesso telematico a dati, documenti e procedimenti e il riutilizzo dei dati, documenti e procedimenti (d.lgs. n. 82 del 2005); questi consentono l’apertura dell’amministrazione verso l’esterno e, quindi, la diffusione del
patrimonio pubblico e il controllo sull’attività da parte dell’utenza;
 il monitoraggio sul rispetto dei termini procedimentali; attraverso il
monitoraggio emergono eventuali omissioni o ritardi che possono essere
sintomo di fenomeni corruttivi.
</t>
        </r>
        <r>
          <rPr>
            <sz val="8"/>
            <color indexed="81"/>
            <rFont val="Tahoma"/>
          </rPr>
          <t xml:space="preserve">
</t>
        </r>
      </text>
    </comment>
    <comment ref="H19" authorId="0">
      <text>
        <r>
          <rPr>
            <b/>
            <sz val="8"/>
            <color indexed="81"/>
            <rFont val="Tahoma"/>
          </rPr>
          <t xml:space="preserve">Da indicarsi obbligatoriamente.
Previste per legge o da altre fonti normative: Tavole da 1 a 14 PNA
</t>
        </r>
        <r>
          <rPr>
            <sz val="8"/>
            <color indexed="81"/>
            <rFont val="Tahoma"/>
          </rPr>
          <t xml:space="preserve">
</t>
        </r>
      </text>
    </comment>
    <comment ref="I19" authorId="0">
      <text>
        <r>
          <rPr>
            <b/>
            <sz val="8"/>
            <color indexed="81"/>
            <rFont val="Tahoma"/>
          </rPr>
          <t xml:space="preserve">Sono rese obbligatorie da inserimento nel P.T.P.C.
Si veda anche Allegato 4 P.N.A.
</t>
        </r>
        <r>
          <rPr>
            <sz val="8"/>
            <color indexed="81"/>
            <rFont val="Tahoma"/>
          </rPr>
          <t xml:space="preserve">
</t>
        </r>
      </text>
    </comment>
    <comment ref="J19" authorId="0">
      <text>
        <r>
          <rPr>
            <b/>
            <sz val="8"/>
            <color indexed="81"/>
            <rFont val="Tahoma"/>
          </rPr>
          <t>Da indicarsi obbligatoriamente.
Previste per legge o da altre fonti normative. 
Vedi allegato 1 -  B1.1.3. Pagina 15  del P.N.A.</t>
        </r>
      </text>
    </comment>
    <comment ref="K19" authorId="0">
      <text>
        <r>
          <rPr>
            <b/>
            <sz val="8"/>
            <color indexed="81"/>
            <rFont val="Tahoma"/>
          </rPr>
          <t>Sono rese obbligatorie da inserimento nel P.T.P.C.
Si veda anche Allegato 4 P.N.A.</t>
        </r>
      </text>
    </comment>
  </commentList>
</comments>
</file>

<file path=xl/sharedStrings.xml><?xml version="1.0" encoding="utf-8"?>
<sst xmlns="http://schemas.openxmlformats.org/spreadsheetml/2006/main" count="5444" uniqueCount="635">
  <si>
    <t>OBIETTIVO</t>
  </si>
  <si>
    <t>MISURE</t>
  </si>
  <si>
    <t>Obbligatorie</t>
  </si>
  <si>
    <t>Ulteriori</t>
  </si>
  <si>
    <t>MISURE TRASVERSALI</t>
  </si>
  <si>
    <t>Soggetti coinvolti con indicati compiti e responsabilità (Organo di indirizzo politico, Responsabile Prevenzione Anticorruzione, Responsabile Trasparenza, , referenti e relativi compiti e coordinamento tra i diversi soggetti)</t>
  </si>
  <si>
    <t>Misure obbligatorie ed ulteriori: schede per aree di rischio e processi con indicazione dei rischi, obiettivi, misure, responsabilità, tempi, risorse ed indicatori</t>
  </si>
  <si>
    <t>Tempi e modalità di controllo dell'efficacia del P.T.P.C.</t>
  </si>
  <si>
    <t>A) Acquisizione e progressione del personale</t>
  </si>
  <si>
    <t>B) Affidamento di lavori, servizi e forniture</t>
  </si>
  <si>
    <t>B.10 Redazione del cronoprogramma</t>
  </si>
  <si>
    <t xml:space="preserve">B.01 Definizione dell’oggetto dell’affidamento </t>
  </si>
  <si>
    <t xml:space="preserve">B.02 Individuazione dello strumento/istituto per l’affidamento </t>
  </si>
  <si>
    <t>B.03 Requisiti di qualificazione</t>
  </si>
  <si>
    <t>B.04 Requisiti di aggiudicazione</t>
  </si>
  <si>
    <t xml:space="preserve">B.05 Valutazione delle offerte </t>
  </si>
  <si>
    <t xml:space="preserve">B.06 Verifica dell’eventuale anomalia delle offerte </t>
  </si>
  <si>
    <t>B.07 Procedure negoziate</t>
  </si>
  <si>
    <t>B.08 Affidamenti diretti</t>
  </si>
  <si>
    <t>B.09 Revoca del bando</t>
  </si>
  <si>
    <t>B.11 Varianti in corso di esecuzione del contratto</t>
  </si>
  <si>
    <t>B.12 Subappalto</t>
  </si>
  <si>
    <t>B.15 …</t>
  </si>
  <si>
    <t>B.16 …</t>
  </si>
  <si>
    <t>C) Provvedimenti ampliativi della sfera giuridica dei destinatari privi di effetto economico diretto ed immediato per il destinatario</t>
  </si>
  <si>
    <t>D) Provvedimenti ampliativi della sfera giuridica dei destinatari con effetto economico diretto ed immediato per il destinatario</t>
  </si>
  <si>
    <t>B.13 Utilizzo di rimedi di risoluzione delle controversie alternativi a quelli giurisdizionali durante la fase di esecuzione del contratto</t>
  </si>
  <si>
    <t>C.01 Provvedimenti amministrativi vincolati nell’an</t>
  </si>
  <si>
    <t>C.02 Provvedimenti amministrativi a contenuto vincolato</t>
  </si>
  <si>
    <t>C.03 Provvedimenti amministrativi vincolati nell’an e a contenuto vincolato</t>
  </si>
  <si>
    <t>C.04 Provvedimenti amministrativi a contenuto discrezionale</t>
  </si>
  <si>
    <t>C.05 Provvedimenti amministrativi discrezionali nell’an</t>
  </si>
  <si>
    <t>C.06 Provvedimenti amministrativi discrezionali nell’an e nel contenuto</t>
  </si>
  <si>
    <t>D.01 Provvedimenti amministrativi vincolati nell’an</t>
  </si>
  <si>
    <t>D.02 Provvedimenti amministrativi a contenuto vincolato</t>
  </si>
  <si>
    <t>D.03 Provvedimenti amministrativi vincolati nell’an e a contenuto vincolato</t>
  </si>
  <si>
    <t>D.04 Provvedimenti amministrativi a contenuto discrezionale</t>
  </si>
  <si>
    <t>D.05 Provvedimenti amministrativi discrezionali nell’an</t>
  </si>
  <si>
    <t>D.06 Provvedimenti amministrativi discrezionali nell’an e nel contenuto</t>
  </si>
  <si>
    <t xml:space="preserve">A.01 Reclutamento  </t>
  </si>
  <si>
    <t>A.02 Progressioni di carriera</t>
  </si>
  <si>
    <t>Indici di valutazione della probabilità (1)</t>
  </si>
  <si>
    <t>Discrezionalità</t>
  </si>
  <si>
    <t>No, è del tutto vincolato</t>
  </si>
  <si>
    <t>E' parzialmente vincolato dalle legge e da atti amministrativi</t>
  </si>
  <si>
    <t>E' parzialmente vincolato solo dalle legge</t>
  </si>
  <si>
    <t>E' altamente discrezionale</t>
  </si>
  <si>
    <t>E' parzialmente vincolato solo da atti amministrativi (regolamenti, direttive, circolari)</t>
  </si>
  <si>
    <t>Indici di valutazione dell'impatto (2)</t>
  </si>
  <si>
    <t>Il processo è discrezionale?</t>
  </si>
  <si>
    <t>Impatto organizzativo</t>
  </si>
  <si>
    <r>
      <rPr>
        <b/>
        <sz val="10"/>
        <rFont val="Arial"/>
        <family val="2"/>
      </rPr>
      <t xml:space="preserve">Rispetto al totale del personale impiegato nel singolo servizio </t>
    </r>
    <r>
      <rPr>
        <sz val="10"/>
        <rFont val="Arial"/>
      </rPr>
      <t xml:space="preserve">(unità organizzativa semplice) </t>
    </r>
    <r>
      <rPr>
        <b/>
        <sz val="10"/>
        <rFont val="Arial"/>
        <family val="2"/>
      </rPr>
      <t>competente a svolgere il processo</t>
    </r>
    <r>
      <rPr>
        <sz val="10"/>
        <rFont val="Arial"/>
      </rPr>
      <t xml:space="preserve"> (o la fase del processo di competenza della p.a.) </t>
    </r>
    <r>
      <rPr>
        <b/>
        <u/>
        <sz val="10"/>
        <rFont val="Arial"/>
      </rPr>
      <t>nell'ambito della singola p.a.</t>
    </r>
    <r>
      <rPr>
        <b/>
        <sz val="10"/>
        <rFont val="Arial"/>
        <family val="2"/>
      </rPr>
      <t xml:space="preserve">, quale percentuale di personale è impiegata nel processo? </t>
    </r>
    <r>
      <rPr>
        <sz val="10"/>
        <rFont val="Arial"/>
      </rPr>
      <t>(se il processo coinvolge attività di più servizi nell'ambito della stessa p.a. occorre riferire la percentuale al personale impiegato nei servizi coinvolti)</t>
    </r>
  </si>
  <si>
    <t>Fino a circa il 20%</t>
  </si>
  <si>
    <t>Fino a circa il 40%</t>
  </si>
  <si>
    <t>Fino a circa il 60%</t>
  </si>
  <si>
    <t>Fino a circa il 80%</t>
  </si>
  <si>
    <t>Fino a circa il 100%</t>
  </si>
  <si>
    <t>Rilevanza esterna</t>
  </si>
  <si>
    <t>Impatto economico</t>
  </si>
  <si>
    <t>Il processo produce effetti diretti all'esterno dell'amministrazione di riferimento?</t>
  </si>
  <si>
    <t>Si, il risultato del processo è rivolto direttamente ad utenti esterni alla p.a. di riferimento</t>
  </si>
  <si>
    <t>No</t>
  </si>
  <si>
    <t>Si</t>
  </si>
  <si>
    <t>Complessità del processo</t>
  </si>
  <si>
    <t>Impatto reputazionale</t>
  </si>
  <si>
    <t>Si tratta di un processo che comporta il coinvolgimento di più amministrazioni (esclusi i controlli) in fasi successive per il conseguimento del risultato?</t>
  </si>
  <si>
    <t>No, il processo coinvolge una sola p.a.</t>
  </si>
  <si>
    <t>Valore economico</t>
  </si>
  <si>
    <t>Impatto organizzativo, economico e sull'immagine</t>
  </si>
  <si>
    <t>Qual è l'impatto economico del processo?</t>
  </si>
  <si>
    <t>Ha rilevanza esclusivamente interna</t>
  </si>
  <si>
    <t>Comporta l'attribuzione di considerevoli vantaggi a soggetti esterni (es. affidamento di appalto)</t>
  </si>
  <si>
    <t>A quale livello può collocarsi il rischio dell'evento (livello apicale, livello intermedio o livello basso) ovvero la posizione/il ruolo che l'eventuale soggetto riveste nell'organizzazione è elevata, media o bassa?</t>
  </si>
  <si>
    <t>A livello di addetto</t>
  </si>
  <si>
    <t>A livello di collaborazione o funzionario</t>
  </si>
  <si>
    <t>Frazionabilità del processo</t>
  </si>
  <si>
    <t>Il risultato finale del processo può essere raggiunto anche effettuando una pluralità di operazioni di entità economica ridotta che, considerate complessivamente, alla fine assicurano lo stesso risultato (es. pluralità di affidamenti ridotti)?</t>
  </si>
  <si>
    <t>Anche sulla base dell'esperienza, il tipo di controllo applicato sul processo è adeguato a neutralizzare il rischio?</t>
  </si>
  <si>
    <t>No, il rischio rimane indifferente</t>
  </si>
  <si>
    <t>Si, è molto efficace</t>
  </si>
  <si>
    <t xml:space="preserve">Note: </t>
  </si>
  <si>
    <t>(1) Gli indici di probabilità vanno indicati sulla base della valutazione del gruppo di lavoro</t>
  </si>
  <si>
    <t>(2) Gli indici di impatto vanno stimati sulla base di dati oggettivi, ossia di quanto risulta all'amministrazione</t>
  </si>
  <si>
    <t>(3) Per il controllo si intende qualunque strumento di controllo utilizzato nella p.a. che sia confacente a ridurre la probabilità del rischio (e, quindi, sia il sistema dei controlli legali, come il controllo preventivo e il controllo di gestione, sia in altri meccanismi di controllo utilizzati nella p.a.). La valutazione sull'adeguatezza del controllo va fatta considerando il modo in cui il controllo funziona concretamente nella p.a.. Per la stima della probabilità, quindi, non rileva la previsione dell'esistenza in astratto del controllo, ma sull'efficacia in relazione al rischio considerato.</t>
  </si>
  <si>
    <t>VALORI E FREQUENZA DELLA PROBABILITA'</t>
  </si>
  <si>
    <t>Nessuna probabilità</t>
  </si>
  <si>
    <t>Improbabile</t>
  </si>
  <si>
    <t>Poco probabile</t>
  </si>
  <si>
    <t>Probabile</t>
  </si>
  <si>
    <t>Molto probabile</t>
  </si>
  <si>
    <t>Altamente probabile</t>
  </si>
  <si>
    <t>VALORI E IMPORTANZA DELL'IMPATTO</t>
  </si>
  <si>
    <t>VALUTAZIONE COMPLESSIVA DEL RISCHO</t>
  </si>
  <si>
    <t>Valore frequenza x Valore impatto</t>
  </si>
  <si>
    <t>Nessun impatto</t>
  </si>
  <si>
    <t>Marginale</t>
  </si>
  <si>
    <t>Minore</t>
  </si>
  <si>
    <t>Soglia</t>
  </si>
  <si>
    <t>Serio</t>
  </si>
  <si>
    <t>Superiore</t>
  </si>
  <si>
    <t>Nel corso deglI ultimi 5 anni sono state pronunciate sentenze della Corte dei Conti a carico di dipendenti (dirigenti e dipendenti) della p.a. di riferimento o sono state pronunciate sentenze di risarcimento del danno nei confronti della p.a. di riferimento per la medesima tipologia di evento o di tipologie analoghe?</t>
  </si>
  <si>
    <t>Impatto</t>
  </si>
  <si>
    <t>Controlli</t>
  </si>
  <si>
    <t>Queste aree di rischio devono essere singolarmente analizzate ed indicate nel P.T.P.C. da parte di tutte le amministrazioni e rappresentano un contenuto minimale, comunque da adattare alle specifiche realtà organizzative. Sin dalla fase di prima attuazione, è comunque raccomandato che ciascuna amministrazione includa nel P.T.P.C. ulteriori aree di rischio, che rispecchiano le specificità funzionali e di contesto.</t>
  </si>
  <si>
    <t>A.07 …</t>
  </si>
  <si>
    <t>A.08 …</t>
  </si>
  <si>
    <t>A.09 …</t>
  </si>
  <si>
    <t>A.10 …</t>
  </si>
  <si>
    <t>B.17 …</t>
  </si>
  <si>
    <t>B.18 …</t>
  </si>
  <si>
    <t>B.19 …</t>
  </si>
  <si>
    <t>B.20 …</t>
  </si>
  <si>
    <t>AREE E RELATIVI RISCHI</t>
  </si>
  <si>
    <t>A.03 Conferimento di incarichi di collaborazione</t>
  </si>
  <si>
    <t>RB.01 accordi collusivi tra le imprese partecipanti a una gara volti a manipolarne gli esiti, utilizzando il meccanismo del subappalto come modalità per distribuire i vantaggi dell’accordo a tutti i partecipanti allo stesso</t>
  </si>
  <si>
    <t>RB.02 definizione dei requisiti di accesso alla gara e, in particolare, dei requisiti tecnico-economici dei concorrenti al fine di favorire un’impresa (es.: clausole dei bandi che stabiliscono requisiti di qualificazione)</t>
  </si>
  <si>
    <t>RB.03 uso distorto del criterio dell’offerta economicamente più vantaggiosa, finalizzato a favorire un’impresa</t>
  </si>
  <si>
    <t>RB.04 utilizzo della procedura negoziata e abuso dell’affidamento diretto al di fuori dei casi previsti dalla legge al fine di favorire un’impresa</t>
  </si>
  <si>
    <t>RB.05 ammissione di varianti in corso di esecuzione del contratto per consentire all’appaltatore di recuperare lo sconto effettuato in sede di gara o di conseguire extra guadagni</t>
  </si>
  <si>
    <t>RB.06 abuso del provvedimento di revoca del bando al fine di bloccare una gara il cui risultato si sia rivelato diverso da quello atteso o di concedere un indennizzo all’aggiudicatario</t>
  </si>
  <si>
    <t>RB.07 elusione delle regole di affidamento degli appalti, mediante l’improprio utilizzo del modello procedurale dell’affidamento delle concessioni al fine di agevolare un particolare soggetto</t>
  </si>
  <si>
    <t>…</t>
  </si>
  <si>
    <t>ELENCO MISURE OBBLIGATORIE</t>
  </si>
  <si>
    <t>Le misure obbligatorie, sono quelle la cui applicazione discende obbligatoriamente dalla legge o da altre fonti normative</t>
  </si>
  <si>
    <t>ELENCO MISURE TRASVERSALI OBBLIGATORIE</t>
  </si>
  <si>
    <t>ELENCO MISURE TRASVERSALI ULTERIORI</t>
  </si>
  <si>
    <t>Le misure ulteriori, sono quelle che, pur non essendo obbligatorie per legge, sono rese obbligatorie dal loro inserimento nel P.T.P.C.</t>
  </si>
  <si>
    <t>Scheda rischio AREA A</t>
  </si>
  <si>
    <t>Elenco Obiettivi</t>
  </si>
  <si>
    <t>AREE DI RISCHIO (e relativi processi)</t>
  </si>
  <si>
    <t>Ridurre opportunità che si manifestino i casi di corruzione</t>
  </si>
  <si>
    <t>Aumentare la capacità di scoprire i casi di corruzione</t>
  </si>
  <si>
    <t>Creare un contesto sfavorevole alla corruzione</t>
  </si>
  <si>
    <t>TEMPI: 
termine per l'attuazione delle Misure</t>
  </si>
  <si>
    <t>Valutazione del rischio</t>
  </si>
  <si>
    <t>Scheda rischio AREA D</t>
  </si>
  <si>
    <t>NB</t>
  </si>
  <si>
    <t>Scheda rischio AREA C</t>
  </si>
  <si>
    <t>Elenco Aree</t>
  </si>
  <si>
    <t>PRINCIPALI CONTENUTI DEL PIANO TRIENNALE ANTICORRUZIONE</t>
  </si>
  <si>
    <t>Premessa: riferimenti normativi e finalità complessive</t>
  </si>
  <si>
    <t xml:space="preserve">Aree di rischio con indicazione della Metodologia utilizzata: - indicazione delle attività nell'ambito delle quali è più elevato (comma 5 lett. a) il rischio di corruzione, “aree di rischio”; le aree di rischio obbligatorie per tutte le amministrazioni sono indicate nell’Allegato 2, che ne riporta un elenco minimale, cui si aggiungono le ulteriori aree individuate da ciascuna amministrazione in base alle specificità - indicazione della metodologia utilizzata per effettuare la valutazione del rischio; la metodologia suggerita è riportata nell’Allegato 1, par. B.1.2 .  - schede di programmazione delle misure di prevenzione utili a ridurre la probabilità che il rischio si verifichi, in riferimento a ciascuna area di rischio, con indicazione degli obiettivi, della tempistica, dei responsabili, degli indicatori e delle modalità di verifica dell’attuazione, in relazione alle misure di carattere generale introdotte o rafforzate dalla legge n. 190 del 2012 e dai decreti attuativi, nonché alle misure ulteriori introdotte con il P.N.A.    </t>
  </si>
  <si>
    <t>Coordinamento con il Ciclo delle Performance: gli adempimenti, i compiti e le responsabilità inseriti nel P.T.P.C. devono essere inseriti nell’ambito del c.d. ciclo delle performance.</t>
  </si>
  <si>
    <t>Il Piano P.T.T.I. ;   il P.T.T.I. (sia nella forma “autonoma” sia nella forma di sezione del P.T.P.C.) deve essere delineato coordinando gli adempimenti relativi agli obblighi di trasparenza previsti nel d.lgs. n. 33 del 2013 con le aree di rischio, in modo da capitalizzare gli adempimenti posti in essere dall’amministrazione;</t>
  </si>
  <si>
    <t>Formazione in tema di anticorruzione: - Indicazione del collegamento tra formazione in tema di anticorruzione e programma annuale della formazione
- Individuazione dei soggetti cui viene erogata la formazione in tema di anticorruzione - Individuazione dei soggetti che erogano la formazione in tema di
anticorruzione - Indicazione dei contenuti della formazione in tema di anticorruzione - Indicazione di canali e strumenti di erogazione della formazione in
tema di anticorruzione - Quantificazione di ore/giornate dedicate alla formazione in tema di anticorruzione</t>
  </si>
  <si>
    <t>Codice di Comportamento e diffusione di buone pratiche: - Adozione delle integrazioni al codice di comportamento dei dipendenti pubblici - Indicazione dei meccanismi di denuncia delle violazioni del codice di comportamento - Indicazione dell’ufficio competente a emanare pareri sulla applicazione del codice di comportamento</t>
  </si>
  <si>
    <t>NOTA: la presente elencazione ha carattere meramente esemplificativo e si riferisce a misure di prevenzione diverse da quelle obbligatorie per legge. Le misure di seguito elencate sono considerate in un’ottica strumentale alla riduzione del rischio di corruzione.</t>
  </si>
  <si>
    <t>RESPONSABILE
(cognome e nome)-da individuare per ciascuna misura</t>
  </si>
  <si>
    <t>ELENCO MISURE ULTERIORI (ALLEGATO 4 PNA)</t>
  </si>
  <si>
    <t>Grado di rischio</t>
  </si>
  <si>
    <t>Si, il processo coinvolge più di 3 amministrazioni</t>
  </si>
  <si>
    <t>Si, il processo coinvolge più di 5 amministrazioni</t>
  </si>
  <si>
    <t>Si, ma in minima parte</t>
  </si>
  <si>
    <r>
      <rPr>
        <b/>
        <sz val="8"/>
        <rFont val="Arial"/>
      </rPr>
      <t>Vedi allegato 1 -  B1.1.3. Pagina 15  del P.N.A.</t>
    </r>
    <r>
      <rPr>
        <sz val="8"/>
        <rFont val="Arial"/>
      </rPr>
      <t xml:space="preserve">
 la trasparenza, che, di norma, costituisce oggetto di un’apposita sezione del P.T.P.C. (P.T.T.I.); gli adempimenti di trasparenza possono essere misure obbligatorie o ulteriori; le misure ulteriori di trasparenza sono indicate nel P.T.T.I., come definito dalla delibera C.I.V.I.T. n. 50 del 2013;
 l’informatizzazione dei processi; questa consente per tutte le attività dell’amministrazione la tracciabilità dello sviluppo del processo e riduce quindi il rischio di “blocchi” non controllabili con emersione delle responsabilità per ciascuna fase;
 l’accesso telematico a dati, documenti e procedimenti e il riutilizzo dei dati, documenti e procedimenti (d.lgs. n. 82 del 2005); questi consentono l’apertura dell’amministrazione verso l’esterno e, quindi, la diffusione del patrimonio pubblico e il controllo sull’attività da parte dell’utenza;
 il monitoraggio sul rispetto dei termini procedimentali; attraverso il monitoraggio emergono eventuali omissioni o ritardi che possono essere sintomo di fenomeni corruttivi.</t>
    </r>
  </si>
  <si>
    <r>
      <t xml:space="preserve">Le misure ulteriori, sono quelle che, pur non essendo obbligatorie per legge, sono rese obbligatorie dal loro inserimento nel P.T.P.C.
</t>
    </r>
    <r>
      <rPr>
        <b/>
        <sz val="10"/>
        <rFont val="Arial"/>
        <family val="2"/>
      </rPr>
      <t xml:space="preserve"> (ALLEGATO 4)</t>
    </r>
  </si>
  <si>
    <t>Prob.</t>
  </si>
  <si>
    <t>RESPONSABILE del sottoprocesso</t>
  </si>
  <si>
    <t>RESPONSABILE
da individuare per ciascuna misura</t>
  </si>
  <si>
    <t>MU4 - Affidamento dei controlli e degli atti di vigilanza di competenza dell’amministrazione ad almeno due dipendenti abbinati secondo rotazione casuale</t>
  </si>
  <si>
    <t>MU5 - Previsione della presenza di più funzionari in occasione dello svolgimento di procedure o procedimenti “sensibili”, anche se la responsabilità del procedimento o del processo è affidata ad un unico dirigente</t>
  </si>
  <si>
    <t>MU6 - Individuazione di “orari di disponibilità” dell’U.P.D. durante i quali i funzionari addetti sono disponibili ad ascoltare ed indirizzare i dipendenti dell’amministrazione su situazioni o comportamenti, al fine di prevenire la commissione di fatti corruttivi e di illeciti disciplinari (art. 15, comma 3, d.P.R. n. 62 del 2013)</t>
  </si>
  <si>
    <t>MU9 - Introduzione di procedure che prevedano che i verbali relativi ai servizi svolti presso l’utenza debbano essere sempre sottoscritti dall’utente destinatario</t>
  </si>
  <si>
    <t>MU10 - In caso di delega di potere, programmazione ed effettuazione di controlli a campione sulle modalità di esercizio della delega</t>
  </si>
  <si>
    <t>MU15 - Svolgimento di incontri e riunioni periodiche tra dirigenti competenti in settori diversi per finalità di aggiornamento sull’attività dell’amministrazione, circolazione delle informazioni e confronto sulle soluzioni gestionali</t>
  </si>
  <si>
    <t>MU16 - Nell’ambito delle risorse disponibili, informatizzazione del servizio di gestione del personale</t>
  </si>
  <si>
    <t>MU17 - Nell’ambito delle risorse disponibili, creazione di meccanismi di raccordo tra le banche dati istituzionali dell’amministrazione, in modo da realizzare adeguati raccordi informativi tra i vari settori dell’amministrazione</t>
  </si>
  <si>
    <t>MU18 - Regolamento sulla composizione delle commissioni</t>
  </si>
  <si>
    <t>Aree</t>
  </si>
  <si>
    <t>Area A</t>
  </si>
  <si>
    <t>Area B</t>
  </si>
  <si>
    <t>Area C</t>
  </si>
  <si>
    <t>Area D</t>
  </si>
  <si>
    <t>Processi</t>
  </si>
  <si>
    <t>Acquisizione e progressione del personale</t>
  </si>
  <si>
    <t>Affidamento di lavori, servizi e forniture</t>
  </si>
  <si>
    <t>Provvedimenti ampliativi della sfera giuridica dei destinatari privi di effetto economico diretto ed immediato per il destinatario</t>
  </si>
  <si>
    <t>Provvedimenti ampliativi della sfera giuridica dei destinatari con effetto economico diretto ed immediato per il destinatario</t>
  </si>
  <si>
    <t>PORTAFOGLIO PROCESSI DI SUPPORTO AL GOVERNO 
A. Attività strategiche e manageriali</t>
  </si>
  <si>
    <t>A1</t>
  </si>
  <si>
    <t>CICLO DI GESTIONE DELLE PERFORMANCE</t>
  </si>
  <si>
    <t>A</t>
  </si>
  <si>
    <t>A2</t>
  </si>
  <si>
    <t>FONDO PEREQUATIVO</t>
  </si>
  <si>
    <t>A3</t>
  </si>
  <si>
    <t>RAPPRESENTANZA E RELAZIONI ISTITUZIONALI</t>
  </si>
  <si>
    <t>A4</t>
  </si>
  <si>
    <t>COMUNICAZIONE</t>
  </si>
  <si>
    <t>A5</t>
  </si>
  <si>
    <t>COORDINAMENTO STRATEGICO E CONTROLLO ANALOGO DELLE SOCIETA' IN HOUSE</t>
  </si>
  <si>
    <t>PORTAFOGLIO PROCESSI PRIMARI 
B. Attività produttive</t>
  </si>
  <si>
    <t>B1</t>
  </si>
  <si>
    <t>CENTRO STUDI E INDIS</t>
  </si>
  <si>
    <t>B2</t>
  </si>
  <si>
    <t>INTERNAZIONALIZZAZIONE</t>
  </si>
  <si>
    <t>B3</t>
  </si>
  <si>
    <t>REGOLAZIONE DEL MERCATO, CONCORRENZA E POLITICHE DI GENERE</t>
  </si>
  <si>
    <t>B4</t>
  </si>
  <si>
    <t>SEMPLIFICAZIONE, SERVIZI DIGITALI E LEGALITA'</t>
  </si>
  <si>
    <t>B5</t>
  </si>
  <si>
    <t>INNOVAZIONE E AMBIENTE</t>
  </si>
  <si>
    <t>B6</t>
  </si>
  <si>
    <t>CREDITO E QUALITA' FILIERE</t>
  </si>
  <si>
    <t>B7</t>
  </si>
  <si>
    <t>ORGANIZZAZIONE E RISORSE UMANE</t>
  </si>
  <si>
    <t>B8</t>
  </si>
  <si>
    <t>FORMAZIONE-LAVORO E NUOVE IMPRESE</t>
  </si>
  <si>
    <t>B9</t>
  </si>
  <si>
    <t>COMMERCIO ESTERO E CRONOTACHIGRAFI DIGITALI</t>
  </si>
  <si>
    <t>PORTAFOGLIO PROCESSI DI SUPPORTO AL FUNZIONAMENTO 
C. Attività di supporto</t>
  </si>
  <si>
    <t>C1</t>
  </si>
  <si>
    <t>SEGRETERIA GENERALE E CONSULTA</t>
  </si>
  <si>
    <t>C2</t>
  </si>
  <si>
    <t>APPROVVIGIONAMENTO E GESTIONE DEI BENI</t>
  </si>
  <si>
    <t>B</t>
  </si>
  <si>
    <t>C3</t>
  </si>
  <si>
    <t>BILANCIO, CONTABILITA', PIANIFICAZIONE, CONTROLLO DI GESTIONE</t>
  </si>
  <si>
    <t>C4</t>
  </si>
  <si>
    <t>AFFARI GENERALI, LEGALI E PERSONALE</t>
  </si>
  <si>
    <t>C5</t>
  </si>
  <si>
    <t>SEGRETERIA ORGANI STATUTARI</t>
  </si>
  <si>
    <t>C6</t>
  </si>
  <si>
    <t>COORDINAMENTO ASSISTENZA TECNICA</t>
  </si>
  <si>
    <t>AREE DIRGENZIALI</t>
  </si>
  <si>
    <t>CREDITO E POLITICHE DELLA QUALITA' PER LE FILIERE</t>
  </si>
  <si>
    <t>UFFICI DI SUPPORTO</t>
  </si>
  <si>
    <t>Relazioni istituzionali e parlamentari</t>
  </si>
  <si>
    <t>Bilancio e contabilità</t>
  </si>
  <si>
    <t>Affari generali e legale</t>
  </si>
  <si>
    <t>Provveditorato e cassa</t>
  </si>
  <si>
    <t>Diritto annuale e Fondo Perequativo</t>
  </si>
  <si>
    <t>Segreteria organi statutarI</t>
  </si>
  <si>
    <t>Segreteria generale e di presidenza</t>
  </si>
  <si>
    <t>UFFICI SPECIALI</t>
  </si>
  <si>
    <t>Consigli camerali e task force Registro Imprese</t>
  </si>
  <si>
    <t>Comunicazione e stampa</t>
  </si>
  <si>
    <t>Centro Studi</t>
  </si>
  <si>
    <t>Convenzioni internazionali per il commercio estero e cronotachigrafi digitali</t>
  </si>
  <si>
    <t>INDIS</t>
  </si>
  <si>
    <t>Formazione - lavoro e nuova imprenditorialità</t>
  </si>
  <si>
    <t>UNITA'</t>
  </si>
  <si>
    <t>Unità per l'analisi e la valutazione di impatto giuridico amministrativo</t>
  </si>
  <si>
    <t>Unità per il supporto e l'assistenza tecnica al sistema camerale</t>
  </si>
  <si>
    <t>Processi
---&gt;</t>
  </si>
  <si>
    <t>Aree
 --&gt;</t>
  </si>
  <si>
    <t xml:space="preserve">Pianificazione dei fabbisogni di risorse umane ed avvio selezione
</t>
  </si>
  <si>
    <t>Elaborazione e pubblicazione bando di selezione</t>
  </si>
  <si>
    <t>Ricezione ed analisi domande di partecipazione</t>
  </si>
  <si>
    <t>Espletamento prove di verifica e stesura della graduatoria</t>
  </si>
  <si>
    <t>Assunzione risorse</t>
  </si>
  <si>
    <t>MTU4 - Formazione del personale sul codice di comportamento</t>
  </si>
  <si>
    <t>Attribuzione della progressione</t>
  </si>
  <si>
    <t>Elaborazione e pubblicazione interna del bando di selezione delle progressioni</t>
  </si>
  <si>
    <t>Nomina ed insediamento commissione esaminatrice</t>
  </si>
  <si>
    <t>Nomina ed insediamento della commissione esaminatrice</t>
  </si>
  <si>
    <t>Svolgimento della procedura di valutazione comparativa</t>
  </si>
  <si>
    <t>Inserimento delle risorse</t>
  </si>
  <si>
    <t>Individuazione dei profili da selezionare e dei relativi requisiti di competenza e di legge</t>
  </si>
  <si>
    <t>A.02 Progressioni economiche di carriera</t>
  </si>
  <si>
    <t>A.04 Contratti di somministrazione lavoro</t>
  </si>
  <si>
    <t xml:space="preserve">Richiesta alla società di somministrazione e ricezione CV </t>
  </si>
  <si>
    <t>Convocazione dei candidati e svolgimento del colloquio di selezione</t>
  </si>
  <si>
    <t>A.01 Reclutamento di personale a tempo indeterminato, determinato e progressioni verticali</t>
  </si>
  <si>
    <t xml:space="preserve">Dettaglio di alcune tipologie di provvedimenti/attività procedimentali da ricondurre a sottoprocessi </t>
  </si>
  <si>
    <t>Definizione dei profili tenuto conto dei requisiti di legge e delle competenze specialistiche richieste</t>
  </si>
  <si>
    <t>B.14 ...</t>
  </si>
  <si>
    <t>Categoria di evento rischioso</t>
  </si>
  <si>
    <t>CR.2 Assenza di adeguati livelli di trasparenza</t>
  </si>
  <si>
    <t>CR.3 Conflitto di interessi</t>
  </si>
  <si>
    <t>CR. 4 Manipolazione o utilizzo improprio delle informazioni o della documentazione</t>
  </si>
  <si>
    <t>CR.6 Uso improprio o distorto della discrezionalità</t>
  </si>
  <si>
    <t>CR.7 Atti illeciti</t>
  </si>
  <si>
    <t>CR.5 Elusione delle procedure di svolgimento dell'attività e di controllo</t>
  </si>
  <si>
    <t>CATEGORIA DI EVENTO RISCHIOSO</t>
  </si>
  <si>
    <t>EVENTO RISCHIOSO</t>
  </si>
  <si>
    <t>RB.08 formulazione di requisiti di aggiudicazione non adeguatamente e chiaramente definiti</t>
  </si>
  <si>
    <t>RB.09 mancata o insufficente verifica della completezza/coerenza della documentazione presentata</t>
  </si>
  <si>
    <t>RB.10 accettazione consapevole di documentazione falsa</t>
  </si>
  <si>
    <t xml:space="preserve">Altre iniziative:  - Indicazione dei criteri di rotazione del personale (par. 3.1.4 P.N.A.; par. B.5 Allegato 1; Tavola n. 5) - Indicazione delle disposizioni relative al ricorso all’arbitrato con modalità che ne assicurino la pubblicità e la rotazione - elaborazione della proposta di decreto per disciplinare gli incarichi e le attività non consentite ai pubblici dipendenti (par. 3.1.6 P.N.A.; par. B.7 Allegato 1; Tavola n. 7) - elaborazione di direttive per l’attribuzione degli ncarichi dirigenziali, con la definizione delle cause ostative al conferimento (par. 3.1.7 P.N.A.; par. B.8 Allegato 1; Tavola n. 8) e verifica dell’insussistenza di cause di incompatibilità (par. 3.1.8. P.N.A.; par. B.9 Allegato 1; Tavola 9) - definizione di modalità per verificare il rispetto del divieto di svolgere attività incompatibili a seguito della cessazione del rapporto (par. 3.1.9 P.N.A.; par. B.10 Allegato 1; Tavola 10) - elaborazione di direttive per effettuare controlli su precedenti penali ai fini dell’attribuzione degli incarichi e dell’assegnazione ad uffici (par. 3.1.10 P.N.A.; B.11 Allegato 1; Tavola 11) - adozione di misure per la tutela del whistleblower (par. 3.1.11 P.N.A.; B.12 Allegato 1; Tavola 12) - predisposizione di protocolli di legalità per gli affidamenti (par. 3.1.13 P.N.A.; B.14 Allegato 1; Tavola 14)- realizzazione del sistema di monitoraggio del rispetto dei termini, previsti dalla legge o dal regolamento, per la conclusione dei procedimenti (par. B.1.1.3 Allegato 1; Tavola 16) - realizzazione di un sistema di monitoraggio dei rapporti tra l’amministrazione e i soggetti che con essa stipulano contratti (par. B.1.1.3 Allegato 1; Tavola 17) e indicazione delle ulteriori iniziative nell’ambito dei contratti pubblici - indicazione delle iniziative previste nell’ambito dell’erogazione di sovvenzioni, contributi, sussidi, ausili finanziari nonché attribuzione di vantaggi economici di qualunque genere - indicazione delle iniziative previste nell’ambito di concorsi e selezione del personale - indicazione delle iniziative previste nell’ambito delle attività ispettiveorganizzazione del sistema di monitoraggio sull’attuazione del P.T.P.C., con individuazione dei referenti, dei tempi e delle modalità di informativa (B.1.1.9 Allegato 1); </t>
  </si>
  <si>
    <t>Nei fogli successivi NON alterare le celle di colore giallo perché contengono collegamenti e/o formule</t>
  </si>
  <si>
    <t>Processo di adozione del P.T.P.C.:  Data e documento di approvazione del Piano da parte degli organi di indirizzo politico-amministrativo - Individuazione degli attori interni all’amministrazione che hanno partecipato alla predisposizione del Piano nonché dei canali e degli  strumenti di partecipazione - Individuazione degli attori esterni all’amministrazione che hanno partecipato alla predisposizione del Piano nonché dei canali e degli strumenti di partecipazione - Indicazione di strumenti e iniziative di comunicazione dei  contenuti del Piano</t>
  </si>
  <si>
    <t>C.1. Processi anagrafico-certificativi</t>
  </si>
  <si>
    <t>C.1.1 – Tenuta Registro Imprese (RI), Repertorio Economico Amministrativo (REA), Albo Artigiani (AA)</t>
  </si>
  <si>
    <t>C.1.1.1 Iscrizione/modifica/cancellazione (su istanza di parte) al RI/REA/AA</t>
  </si>
  <si>
    <t>C.1.1.2 Iscrizioni d’ufficio al RI/REA/AA</t>
  </si>
  <si>
    <t>C.1.1.3 Cancellazioni d’ufficio al RI/REA/AA</t>
  </si>
  <si>
    <t>C.1.1.4 Accertamento violazioni amministrative (RI, REA, AA)</t>
  </si>
  <si>
    <t>C.1.1.5 Deposito bilanci ed elenco soci</t>
  </si>
  <si>
    <t>C.1.1.6 Attività di sportello (front office)</t>
  </si>
  <si>
    <t>C.1.1.8 Esame di idoneità abilitanti per l’iscrizione in alcuni ruoli</t>
  </si>
  <si>
    <t>C.2. Regolazione e tutela del mercato</t>
  </si>
  <si>
    <t>C.2.1 Protesti</t>
  </si>
  <si>
    <t>C.2.1.2 Pubblicazioni elenchi protesti</t>
  </si>
  <si>
    <t>C.2.2 Brevetti e marchi</t>
  </si>
  <si>
    <t>C.2.2.1 Gestione domande brevetti e marchi</t>
  </si>
  <si>
    <t>C.2.5 Attività in materia di metrologia legale</t>
  </si>
  <si>
    <t>C.2.5.1 Attività in materia di metrologia legale</t>
  </si>
  <si>
    <t>…..</t>
  </si>
  <si>
    <t>Dettaglio di alcune tipologie di provvedimenti/attività procedimentali da ricondurre al sottoprocesso</t>
  </si>
  <si>
    <t>D.1.3 Promozione territorio e imprese</t>
  </si>
  <si>
    <t>D.01 Erogazione di incentivi, sovvenzioni e contributi finanziari a privati</t>
  </si>
  <si>
    <t>D.02 Concessione di contributi per effetto di specifici protocolli d'intesa o convenzioni sottoscritti con enti pubblici o con organismi, enti e società a prevalente capitale pubblico</t>
  </si>
  <si>
    <t>……</t>
  </si>
  <si>
    <t>E) Sorveglianza e controlli</t>
  </si>
  <si>
    <t>C.2.5.2 Attività di sorveglianza e vigilanza in materia di metrologia legale</t>
  </si>
  <si>
    <t>C.2.7 Regolamentazione del mercato</t>
  </si>
  <si>
    <t>C.2.7.1 Sicurezza e conformità prodotti</t>
  </si>
  <si>
    <t>C.2.7.2 Gestione controlli prodotti delle filiere del made in Italy e organismi di controllo</t>
  </si>
  <si>
    <t>C.2.7.3 Regolamentazione del mercato</t>
  </si>
  <si>
    <t>C.2.7.4 Verifica clausole inique e vessatorie</t>
  </si>
  <si>
    <t>C.2.7.5 Manifestazioni a premio</t>
  </si>
  <si>
    <t>C.2.8 Sanzioni amministrative ex L. 689/81</t>
  </si>
  <si>
    <t>C.2.8.1 Sanzioni amministrative ex L. 689/81</t>
  </si>
  <si>
    <t>C.2.8.2 Gestione ruoli sanzioni amministrative</t>
  </si>
  <si>
    <r>
      <t>In questo foglio, per ciascuna area, vengono inseriti i relativi possibili rischi.
I rischi vengono identificati (</t>
    </r>
    <r>
      <rPr>
        <b/>
        <sz val="12"/>
        <rFont val="Arial"/>
      </rPr>
      <t>ALLEGATO 1</t>
    </r>
    <r>
      <rPr>
        <sz val="12"/>
        <rFont val="Arial"/>
      </rPr>
      <t>):
- mediante consultazione e confronto tra i soggetti coinvolti, tenendo presenti le specificità di ciascuna amministrazione, di ciascun processo e del livello organizzativo a cui il processo o la sottofase si colloca;
- un utile contributo può essere dato dai dati tratti dall’esperienza e, cioè, dalla considerazione di precedenti giudiziali (in particolare, i procedimenti e le decisioni penali o di responsabilità amministrativa) o disciplinari (procedimenti avviati, sanzioni irrogate) che hanno interessato l’amministrazione, nonché la considerazione dei criteri indicati nella Tabella Allegato 5: “La valutazione del livello di rischio”, colonna sinistra (discrezionalità, rilevanza esterna, complessità del processo, valore economico, razionalità del processo, controlli), e colonna destra (impatto economico; impatto organizzativo, economico e di immagine) prescindendo in questa fase dall’attribuzione del valore numerico (che sarà invece utilizzato nelle successive fasi dell’analisi e della ponderazione).</t>
    </r>
  </si>
  <si>
    <t>C.2.1.1 Gestione istanze di cancellazione protesti</t>
  </si>
  <si>
    <t>C.2.2.2 Rilascio attestati brevetti e marchi</t>
  </si>
  <si>
    <t>Scheda rischio AREA E</t>
  </si>
  <si>
    <t>CR.1 Pilotamento delle procedure</t>
  </si>
  <si>
    <t>RA.03 diffusione di informazioni relative al bando prima della pubblicazione</t>
  </si>
  <si>
    <t>RA.05 costruzione ad hoc del campione da sottoporre a verifica/controllo</t>
  </si>
  <si>
    <t>RA.06 alterazione della graduatoria</t>
  </si>
  <si>
    <t>RA.08 brevità strumentale del periodo di pubblicazione del bando</t>
  </si>
  <si>
    <t>RA.09 inadeguata pubblicità degli esiti della selezione</t>
  </si>
  <si>
    <t>RA.11 assenza della necessaria indipendenza del decisore in situazioni, anche solo apparenti, di conflitto di interesse</t>
  </si>
  <si>
    <t>RA.13 assenza di rotazione del conferimento degli incarichi di presidente e componente della commissione</t>
  </si>
  <si>
    <t>RA.14 mancata o insufficiente verifica della completezza della documentazione presentata</t>
  </si>
  <si>
    <t>RA.15 mancata o insufficiente verifica della coerenza della documentazione presentata</t>
  </si>
  <si>
    <t>RA.04 utilizzo artificioso dell'istituto della riapertura dei termini al fine di consentire la partecipazione di soggetti predeterminati</t>
  </si>
  <si>
    <t>RA.17 motivazione incongrua del provvedimento</t>
  </si>
  <si>
    <t>RA.18 accettazione consapevole di documentazione falsa</t>
  </si>
  <si>
    <t>RA.19 mancato rispetto dell'ordine cronologico delle istanze</t>
  </si>
  <si>
    <t>RA.20 trasferimento di dipendenti non aventi diritto e mancato trasferimento di dipendenti aventi titolo</t>
  </si>
  <si>
    <t>RA.21 improprio ricorso a risorse umane esterne</t>
  </si>
  <si>
    <t>RA.10 pubblicità del bando in periodi in cui l'accesso e l'attenzione verso tali informazioni è ridotto</t>
  </si>
  <si>
    <t>RC.02 disparità di trattamento per valutazioni di casi analoghi</t>
  </si>
  <si>
    <t>RC.03 mancato rispetto dell'ordine cronologico delle istanze</t>
  </si>
  <si>
    <t>RC.04 richiesta pretestuosa di ulteriori elementi istruttori</t>
  </si>
  <si>
    <t>RC.07 mancata o insufficiente verifica della completezza della documentazione presentata</t>
  </si>
  <si>
    <t>RC.08 mancata o insufficiente verifica della coerenza della documentazione presentata</t>
  </si>
  <si>
    <t>RC.09 assenza della necessaria indipendenza del decisore in situazioni, anche solo apparenti, di conflitto di interesse</t>
  </si>
  <si>
    <t>RC.06 rilascio attestazioni, certificazioni o autorizzazioni false</t>
  </si>
  <si>
    <t>RC.01 motivazione incongrua del provvedimento</t>
  </si>
  <si>
    <t>RC.10 omissione dell'applicazione di sanzioni dovute</t>
  </si>
  <si>
    <t>RA.22 Individuazione di fabbisogni quantitativamente e qualitativamente non coerenti con la mission dell'ente</t>
  </si>
  <si>
    <t>RD.01 motivazione incongrua del provvedimento</t>
  </si>
  <si>
    <t>RD.02 disparità di trattamento per valutazioni di casi analoghi</t>
  </si>
  <si>
    <t>RD.03 mancato rispetto dell'ordine cronologico delle istanze</t>
  </si>
  <si>
    <t>RD.04 richiesta pretestuosa di ulteriori elementi istruttori</t>
  </si>
  <si>
    <t>RD.06 rilascio attestazioni, certificazioni o autorizzazioni false</t>
  </si>
  <si>
    <t>RD.09 assenza della necessaria indipendenza del decisore in situazioni, anche solo apparenti, di conflitto di interesse</t>
  </si>
  <si>
    <t>RD.10 omissione dell'applicazione di sanzioni dovute</t>
  </si>
  <si>
    <t>RD.12 diffusione di informazioni relative al bando prima della pubblicazione</t>
  </si>
  <si>
    <t>RD.15 alterazione della graduatoria</t>
  </si>
  <si>
    <t>RD.17 brevità strumentale del periodo di pubblicazione del bando</t>
  </si>
  <si>
    <t>RD.18 inadeguata pubblicità degli esiti della valutazione</t>
  </si>
  <si>
    <t>RD.19 pubblicità del bando in periodi in cui l'accesso e l'attenzione verso tali informazioni è ridotto</t>
  </si>
  <si>
    <t>RD.14 disposizione di accertamenti allo scopo di favorire un'impropria decisione finale</t>
  </si>
  <si>
    <t>RD.13 allungamento intenzionale dei tempi di notifica dei provvedimenti</t>
  </si>
  <si>
    <t>RD.21 sussistenza di rapporto di parentela, affinità o abituale frequentazione tra i soggetti con potere decisionale o compiti di valutazione e i candidati</t>
  </si>
  <si>
    <t>RD.23 motivazione incongrua del provvedimento</t>
  </si>
  <si>
    <t>RD.24 accettazione consapevole di documentazione falsa</t>
  </si>
  <si>
    <t>RD.22 assenza di rotazione nella composizione della commissione di valutazione</t>
  </si>
  <si>
    <t>RA.02 nomina pilotata dei componenti della commissione di valutazione</t>
  </si>
  <si>
    <t>RA.16 valutazioni della commissione volte a favorire soggetti predeterminati</t>
  </si>
  <si>
    <t>RC.05 valutazioni della commissione volte a favorire soggetti predeterminati</t>
  </si>
  <si>
    <t>RC.11 nomina pilotata dei componenti della commissione di valutazione</t>
  </si>
  <si>
    <t>RD.05 valutazioni della commissione volte a favorire soggetti predeterminati</t>
  </si>
  <si>
    <t>RD.11 nomina pilotata dei componenti della commissione di valutazione</t>
  </si>
  <si>
    <t>RE.01 motivazione incongrua del provvedimento</t>
  </si>
  <si>
    <t>RE.02 disparità di trattamento per valutazioni di casi analoghi</t>
  </si>
  <si>
    <t>RE.03 mancato rispetto dell'ordine cronologico delle istanze</t>
  </si>
  <si>
    <t>RE.04 richiesta pretestuosa di ulteriori elementi istruttori</t>
  </si>
  <si>
    <t>RE.05 sussistenza di rapporto di parentela, affinità o abituale frequentazione tra i soggetti con potere ispettivo o compiti di valutazione e i soggetti verificati</t>
  </si>
  <si>
    <t>RE.06 rilascio attestazioni, certificazioni o autorizzazioni false</t>
  </si>
  <si>
    <t>RE.07 mancata o insufficiente verifica della completezza della documentazione presentata</t>
  </si>
  <si>
    <t>RE.08 mancata o insufficiente verifica della coerenza della documentazione presentata</t>
  </si>
  <si>
    <t>RE.09 assenza della necessaria indipendenza del decisore in situazioni, anche solo apparenti, di conflitto di interesse</t>
  </si>
  <si>
    <t>RE.10 omissione dell'applicazione di sanzioni dovute</t>
  </si>
  <si>
    <t>MTU5 - Adozione di un Codice etico</t>
  </si>
  <si>
    <t>MTU6 - Realizzazione di indagini sulla cultura etica all'interno dell'ente</t>
  </si>
  <si>
    <t>MT1 - Trasparenza: misure obbligatorie indicate nel P.T.T.I.</t>
  </si>
  <si>
    <t>MTU1 - Trasparenza: misure ulteriori indicate nel P.T.T.I.</t>
  </si>
  <si>
    <t>Individuazione del numero delle progressioni di carriera attuabili ed avvio selezione</t>
  </si>
  <si>
    <t>RA.01 inserimento nel bando di criteri/clausole deputate a favorire soggetti predeterminati</t>
  </si>
  <si>
    <t>RA.12 sussistenza di rapporto di parentela, affinità o abituale frequentazione tra i soggetti con potere decisionale o compiti di valutazione e i candidati</t>
  </si>
  <si>
    <t>RD.16 formulazione di criteri di valutazione non adeguatamente e chiaramente definiti</t>
  </si>
  <si>
    <t>RA.07 formulazione di criteri di valutazione non adeguatamente e chiaramente definiti</t>
  </si>
  <si>
    <t>MT2 - Informatizzazione dei processi</t>
  </si>
  <si>
    <t>MO4 - astensione in caso di conflitto di interesse</t>
  </si>
  <si>
    <t xml:space="preserve">MO5 - disciplina sulle autorizzazioni allo svolgimento di attività e incarichi extra-istituzionali </t>
  </si>
  <si>
    <r>
      <t xml:space="preserve">MO6 - disciplina sul conferimento di incarichi dirigenziali in caso di particolari attività o incarichi precedenti (cd. </t>
    </r>
    <r>
      <rPr>
        <i/>
        <sz val="10"/>
        <rFont val="Arial"/>
        <family val="2"/>
      </rPr>
      <t>pantouflage</t>
    </r>
    <r>
      <rPr>
        <sz val="10"/>
        <rFont val="Arial"/>
        <family val="2"/>
      </rPr>
      <t>)</t>
    </r>
  </si>
  <si>
    <t>MO7 - disciplina delle specifiche incompatibilità per posizioni dirigenziali</t>
  </si>
  <si>
    <r>
      <t xml:space="preserve">MO8 - disciplina per lo svolgimento di attività successiva alla cessazione del rapporto di lavoro (cd. </t>
    </r>
    <r>
      <rPr>
        <i/>
        <sz val="10"/>
        <rFont val="Arial"/>
        <family val="2"/>
      </rPr>
      <t>pantouflage</t>
    </r>
    <r>
      <rPr>
        <sz val="10"/>
        <rFont val="Arial"/>
        <family val="2"/>
      </rPr>
      <t>)</t>
    </r>
  </si>
  <si>
    <t>MO9 - disciplina per la formazione di commissioni, assegnazioni agli uffici, conferimento di incarichi dirigenziali in caso di condanna penale per diritti contro la P.A.</t>
  </si>
  <si>
    <t>MU11 - Individuazione di accorgimenti tesi a garantire la parità di condizioni tra i partecipanti</t>
  </si>
  <si>
    <t>MU12 - Nell’ambito delle strutture esistenti (es. U.R.P.), individuazione di appositi uffici che curano il rapporto con le associazioni e le categorie di utenti esterni (canali di ascolto), in modo da raccogliere suggerimenti, proposte sulla prevenzione della corruzione e segnalazioni di illecito, e veicolare le informazioni agli uffici competenti. Ciò avviene utilizzando tutti i canali di comunicazione possibili, dal tradizionale numero verde, alle segnalazioni via web ai social media</t>
  </si>
  <si>
    <r>
      <t xml:space="preserve">MO10 - sistemi di tutela del dipendente che effettua segnalazioni di llecito (cd. </t>
    </r>
    <r>
      <rPr>
        <i/>
        <sz val="10"/>
        <rFont val="Arial"/>
        <family val="2"/>
      </rPr>
      <t>whistleblower</t>
    </r>
    <r>
      <rPr>
        <sz val="10"/>
        <rFont val="Arial"/>
        <family val="2"/>
      </rPr>
      <t>)</t>
    </r>
  </si>
  <si>
    <t>MO11 - formazione del personale</t>
  </si>
  <si>
    <t>MO12 - patti di integrità</t>
  </si>
  <si>
    <t>MO13 - azioni di sensibilizzazione e rapporto con la società civile</t>
  </si>
  <si>
    <t>MT3 - Accesso telematico a dati, documenti e procedimenti</t>
  </si>
  <si>
    <t>MT4 - Monitoraggio sul rispetto dei tempi medi procedimentali</t>
  </si>
  <si>
    <t>MTU2 - Stipula di accordi/convenzioni/partnership con soggetti di provata competenza nella lotta alla corruzione</t>
  </si>
  <si>
    <t>MO1 - trasparenza</t>
  </si>
  <si>
    <t>MO2 - codice di comportamento dell'ente</t>
  </si>
  <si>
    <t>MO3 - rotazione del personale addetto alle aree a rischio di corruzione</t>
  </si>
  <si>
    <t>Pianificazione dei fabbisogni di risorse umane</t>
  </si>
  <si>
    <t>MO14 - Provvedimenti disciplinari</t>
  </si>
  <si>
    <t>Acquisizione del contratto e inserimento della risorsa</t>
  </si>
  <si>
    <t>Richiesta e acquisizione del nulla osta all'amministrazione di appartenenza</t>
  </si>
  <si>
    <t>MU13 - Regolazione dell’esercizio della discrezionalità nei procedimenti amministrativi e nei processi di attività, mediante circolari o direttive interne</t>
  </si>
  <si>
    <t>MU19 - Ricorso a strumenti di monitoraggio sul fenomeno (e relativa reportistica)</t>
  </si>
  <si>
    <t>MU18 - Regolamento sulla composizione dlle commissioni</t>
  </si>
  <si>
    <t>CR.4 Manipolazione o utilizzo improprio delle informazioni o della documentazione</t>
  </si>
  <si>
    <t xml:space="preserve">MU1 - Intensificazione dei controlli a campione sulle dichiarazioni sostitutive di certificazione e di atto notorio rese dai dipendenti e dagli utenti </t>
  </si>
  <si>
    <t>MU2 - Razionalizzazione organizzativa dei controlli sulle dichiarazioni</t>
  </si>
  <si>
    <t>MU3 - Promozione di convenzioni tra amministrazioni per l’accesso alle banche dati istituzionali contenenti informazioni e dati relativi a stati, qualità personali e fatti</t>
  </si>
  <si>
    <t>MU7 - Pubblicazione sul sito internet dell’amministrazione di casi esemplificativi anonimi, tratti dall’esperienza concreta dell’amministrazione, in cui si prospetta il comportamento non adeguato, che realizza l’illecito disciplinare, e il comportamento che invece sarebbe stato adeguato</t>
  </si>
  <si>
    <t>MU14 - Previsione di meccanismi di raccordo tra i servizi competenti a gestire il personale (mediante consultazione obbligatoria e richiesta di avviso dell’U.P.D.) al fine di consentire la valutazione complessiva dei dipendenti anche dal punto di vista comportamentale,</t>
  </si>
  <si>
    <t>selezionare voce dal menù a tendina</t>
  </si>
  <si>
    <t>CELLA A COMPILAZIONE AUTOMATICA</t>
  </si>
  <si>
    <r>
      <t xml:space="preserve">MISURE
</t>
    </r>
    <r>
      <rPr>
        <sz val="8"/>
        <color rgb="FFFF0000"/>
        <rFont val="Arial"/>
        <family val="2"/>
      </rPr>
      <t>(selezionare voce dal menù a tendina)</t>
    </r>
  </si>
  <si>
    <r>
      <t xml:space="preserve">MISURE TRASVERSALI 
</t>
    </r>
    <r>
      <rPr>
        <sz val="8"/>
        <color rgb="FFFF0000"/>
        <rFont val="Arial"/>
        <family val="2"/>
      </rPr>
      <t>(selezionare voce dal menù a tendina)</t>
    </r>
  </si>
  <si>
    <t>MTU3 - Realizzazione di circoli per la diffusione delle buone pratiche in tema di prevenzione della corruzione</t>
  </si>
  <si>
    <t>FACOLTATIVO</t>
  </si>
  <si>
    <r>
      <t xml:space="preserve">Indici di valutazione della probabilità (1)
</t>
    </r>
    <r>
      <rPr>
        <b/>
        <sz val="8"/>
        <color rgb="FFFF0000"/>
        <rFont val="Arial"/>
        <family val="2"/>
      </rPr>
      <t>(mantenere solo il valore corrispondente alla risposta, cancellando gli altri)</t>
    </r>
  </si>
  <si>
    <r>
      <t xml:space="preserve">Indici di valutazione dell'impatto (2)
</t>
    </r>
    <r>
      <rPr>
        <b/>
        <sz val="8"/>
        <color rgb="FFFF0000"/>
        <rFont val="Arial"/>
        <family val="2"/>
      </rPr>
      <t>(mantenere solo il valore corrispondente alla risposta, cancellando gli altri)</t>
    </r>
  </si>
  <si>
    <t xml:space="preserve">   </t>
  </si>
  <si>
    <t>MU8 - Inserimento di apposite disposizioni nei Codici di comportamento settoriali per fronteggiare situazioni di rischio specifico</t>
  </si>
  <si>
    <t>Attivazione contatti con amministrazione di destinazione e scambio di documenti</t>
  </si>
  <si>
    <t>MO14 - provvedimenti disciplinari</t>
  </si>
  <si>
    <t>A.05 Attivazione di distacchi/comandi di personale (in uscita)</t>
  </si>
  <si>
    <t>A.06 Attivazione di procedure di mobilità in entrata</t>
  </si>
  <si>
    <t>Ricezione della richiesta di distacco/comando dal dipendente e/o dall'amministrazione di destinazione</t>
  </si>
  <si>
    <t>Formalizzazione della convenzione</t>
  </si>
  <si>
    <t>RD.20 individuazione di priorità non coerenti con i documenti di programmmazione dell'ente</t>
  </si>
  <si>
    <t>Scheda rischio AREA F</t>
  </si>
  <si>
    <t>C.2.6 Forme alternative di giustizia</t>
  </si>
  <si>
    <t>F) Risoluzione delle controversie</t>
  </si>
  <si>
    <t>C.2.6.1 Gestione mediazione e conciliazioni</t>
  </si>
  <si>
    <t>C.2.6.2. Gestione arbitrati</t>
  </si>
  <si>
    <t>Nomina mediatore</t>
  </si>
  <si>
    <t>Liquidazione dei compensi</t>
  </si>
  <si>
    <t>Compilazione, tenuta e aggiornamento dell'elenco</t>
  </si>
  <si>
    <t>RF.01 definizione incongrua del valore della controversia</t>
  </si>
  <si>
    <t>RF.02 mancato rispetto degli obblighi di riservatezza</t>
  </si>
  <si>
    <t>RF.03 mancato rispetto degli obblighi di imparzialità</t>
  </si>
  <si>
    <t>RF.04 mancato rispetto del criterio di turnazione</t>
  </si>
  <si>
    <t>RF.05 richiesta pretestuosa di ulteriori elementi istruttori</t>
  </si>
  <si>
    <t>RF.06 sussistenza di rapporto di parentela, affinità o abituale frequentazione tra il responsabile dell'organismo e i soggetti nominati (mediatore/consulente)</t>
  </si>
  <si>
    <t>RF.07 mancata verifica sui pagamenti dovuti</t>
  </si>
  <si>
    <t>RF.08 mancata o insufficiente verifica della completezza della documentazione presentata</t>
  </si>
  <si>
    <t>RF.09 mancata o insufficiente verifica della coerenza della documentazione presentata</t>
  </si>
  <si>
    <t>RF.10 assenza della necessaria indipendenza del decisore in situazioni, anche solo apparenti, di conflitto di interesse</t>
  </si>
  <si>
    <t>RF.11 richiesta di pagamento non giustificato</t>
  </si>
  <si>
    <t>RF.12 omissione dello svolgimento di controlli</t>
  </si>
  <si>
    <t>Gestione Arbitrati</t>
  </si>
  <si>
    <t>Compilazione, tenuta ed aggiornamento dell’elenco degli arbitri</t>
  </si>
  <si>
    <t>RB.11 definizione di un fabbisogno non rispondente a criteri di efficienza/efficacia/economicità dell'azione amministrativa</t>
  </si>
  <si>
    <t>RB.12 definizione di uno strumento/istituto non rispondente a criteri di efficienza/efficacia/economicità dell'azione amministrativa</t>
  </si>
  <si>
    <t>RB.13 nomina pilotata dei componenti della commissione di valutazione</t>
  </si>
  <si>
    <t>RB.14 diffusione di informazioni relative al bando prima della pubblicazione</t>
  </si>
  <si>
    <t>RB.15 utilizzo artificioso dell'istituto della riapertura dei termini al fine di consentire la partecipazione di soggetti predeterminati</t>
  </si>
  <si>
    <t>RB.16 inadeguato controllo di conformità del prodotto/servizio rispetto ai requisiti stabiliti</t>
  </si>
  <si>
    <t>RB.17 omissione dell'applicazione di sanzioni dovute</t>
  </si>
  <si>
    <t>RB.18 utilizzo artificioso del ricorso ai sistemi alternativi di risoluzione delle controversie per favorire un soggetto predeterminato</t>
  </si>
  <si>
    <t>RB.19 costruzione ad hoc del campione da sottoporre a verifica/controllo</t>
  </si>
  <si>
    <t>RB.20 alterazione della graduatoria</t>
  </si>
  <si>
    <t>RB.21 formulazione di criteri di valutazione non adeguatamente e chiaramente definiti</t>
  </si>
  <si>
    <t>RB.22 brevità strumentale del periodo di pubblicazione del bando</t>
  </si>
  <si>
    <t>RB.23 inadeguata pubblicità degli esiti della selezione</t>
  </si>
  <si>
    <t>RB.24 pubblicità del bando in periodi in cui l'accesso e l'attenzione verso tali informazioni è ridotto</t>
  </si>
  <si>
    <t>RB.25 assenza della necessaria indipendenza del decisore in situazioni, anche solo apparenti, di conflitto di interesse</t>
  </si>
  <si>
    <t>RB.26 sussistenza di rapporto di parentela, affinità o abituale frequentazione tra i soggetti con potere decisionale o compiti di valutazione e i candidati</t>
  </si>
  <si>
    <t>RB.27 assenza di rotazione del conferimento degli incarichi di presidente e componente della commissione</t>
  </si>
  <si>
    <t>RB.28 valutazioni della commissione volte a favorire soggetti predeterminati</t>
  </si>
  <si>
    <t>RB.29 motivazione incongrua del provvedimento</t>
  </si>
  <si>
    <t>RB.30 mancato rispetto dell'ordine cronologico delle istanze</t>
  </si>
  <si>
    <t>RB.31 mancata o insufficiente verifica in sede di collaudo</t>
  </si>
  <si>
    <t>RB.32 pagamento non giustificato</t>
  </si>
  <si>
    <t>RB.33 inadeguata applicazione delle norme sulla tracciabilità finanziaria</t>
  </si>
  <si>
    <t xml:space="preserve">RB.34 mancata o insufficiente verifica dell'effettivo stato avanzamento lavori rispetto al cronoprogramma </t>
  </si>
  <si>
    <t>No, ha come destinatario finale solo un ufficio interno</t>
  </si>
  <si>
    <t>Sì, verso più enti del sistema camerale</t>
  </si>
  <si>
    <t>Sì, verso un solo soggetto esterno</t>
  </si>
  <si>
    <t>Si, verso un solo ente del sistema camerale</t>
  </si>
  <si>
    <t>Sì il processo coinvolge fino a 3 aministrazioni</t>
  </si>
  <si>
    <t>Sì il processo coinvolge fino a 5 aministrazioni</t>
  </si>
  <si>
    <t>Comporta l'attribuzione di vantaggi a soggetti interni al sistema camerale, ma di non particolare rilievo economico</t>
  </si>
  <si>
    <t>Comporta l'attribuzione di vantaggi a soggetti esterni, ma di non particolare rilievo economico</t>
  </si>
  <si>
    <t>Comporta l'attribuzione di considerevoli vantaggi a soggetti interni al sistema camerale</t>
  </si>
  <si>
    <t>Si, costituisce lo strumento di massima efficacia</t>
  </si>
  <si>
    <t>Si, è parzialmente efficace</t>
  </si>
  <si>
    <t>Sì</t>
  </si>
  <si>
    <t>Scheda rischio AREA B</t>
  </si>
  <si>
    <t>Individuazione ambito di intervento (target, oggetto del bando)</t>
  </si>
  <si>
    <t>Predisposizione bando o regolamento</t>
  </si>
  <si>
    <t>Pubblicazione bando o regolamento e ricezione candidature</t>
  </si>
  <si>
    <t>Valutazione candidature ed elaborazione graduatoria</t>
  </si>
  <si>
    <t>Pubblicazione graduatoria</t>
  </si>
  <si>
    <t>Erogazione dell'incentivo/sovvenzione/contributo</t>
  </si>
  <si>
    <t>Selezione possibili partner</t>
  </si>
  <si>
    <t>Stipula convenzione/protocollo d'intesa</t>
  </si>
  <si>
    <t>Erogazione dell'incentivo/ sovvenzione/ contributo al candidato o al partner</t>
  </si>
  <si>
    <r>
      <t xml:space="preserve">Predisposizione bando </t>
    </r>
    <r>
      <rPr>
        <i/>
        <sz val="10"/>
        <rFont val="Arial"/>
        <family val="2"/>
      </rPr>
      <t>(in caso di gestione diretta del contributo)</t>
    </r>
  </si>
  <si>
    <r>
      <t xml:space="preserve">Pubblicazione bando e ricezione candidature </t>
    </r>
    <r>
      <rPr>
        <i/>
        <sz val="10"/>
        <rFont val="Arial"/>
        <family val="2"/>
      </rPr>
      <t>(in caso di gestione diretta del contributo)</t>
    </r>
  </si>
  <si>
    <r>
      <t xml:space="preserve">Valutazione candidature ed elaborazione graduatoria </t>
    </r>
    <r>
      <rPr>
        <i/>
        <sz val="10"/>
        <rFont val="Arial"/>
        <family val="2"/>
      </rPr>
      <t>(in caso di gestione diretta del contributo)</t>
    </r>
  </si>
  <si>
    <t>RD.07 mancata o insufficiente verifica della completezza/coerenza della documentazione presentata</t>
  </si>
  <si>
    <t>RD.08 identificazione di partner volta a favorire soggetti predeterminati</t>
  </si>
  <si>
    <t>A livello di posizione apicale o di posizione organizzativa</t>
  </si>
  <si>
    <t>A livello di dirigente</t>
  </si>
  <si>
    <t>A livello di segretario generale</t>
  </si>
  <si>
    <t>Nel corso degli ultimi 5 anni sono stati sui media articoli aventi ad oggetto il medesimo evento o eventi analoghi?</t>
  </si>
  <si>
    <t>Si, su social media a carattere settoriale</t>
  </si>
  <si>
    <t>Si, sulla stampa generalista</t>
  </si>
  <si>
    <t>Si, su social media a carattere generalista</t>
  </si>
  <si>
    <t>Si, sulla stampa settoriale</t>
  </si>
  <si>
    <t>Indicare tipologia e grado di penetrazione dei controlli</t>
  </si>
  <si>
    <t>Esiste un controllo successivo, sostanziale a campione</t>
  </si>
  <si>
    <t>Esiste un controllo successivo, sostanziale su tutti i procedimenti</t>
  </si>
  <si>
    <t>Esiste un controllo successivo, solo formale/documentale, su tutti i procedimenti</t>
  </si>
  <si>
    <t>Esiste un controllo successivo, solo formale/documentale, a campione</t>
  </si>
  <si>
    <t>Non esiste alcuna forma di controllo</t>
  </si>
  <si>
    <t>Specificare l'entità dei finanziamenti gestiti</t>
  </si>
  <si>
    <t>I finanziamenti gestiti nell'ambito del processo in oggetto non sono rilevanti (&lt;5%) rispetto al totale dei finanziamenti erogati dalla Camera sul territorio</t>
  </si>
  <si>
    <t>I finanziamenti gestiti nell'ambito del processo in oggetto sono pari o 30% rispetto al totale dei finanziamenti erogati dalla Camera sul territorio</t>
  </si>
  <si>
    <t>I finanziamenti gestiti nell'ambito del processo in oggetto sono &gt; 30% rispetto al totale dei finanziamenti erogati dalla Camera sul territorio</t>
  </si>
  <si>
    <t>Indicare il livello di addetto e di rilevanza dei finanziamenti gestiti</t>
  </si>
  <si>
    <t>Il rischio si colloca a livello di addetto e i finanziamenti gestiti non sono rilevanti in termini economici e/o strategici</t>
  </si>
  <si>
    <t>Il rischio si colloca a livello di funzionario e i finanziamenti gestiti non sono rilevanti in termini economici e/o strategici</t>
  </si>
  <si>
    <t>Il rischio si colloca a livello apicale e i finanziamenti gestiti non sono rilevanti in termini economici e/o strategici</t>
  </si>
  <si>
    <t>Il rischio si colloca a livello di funzionario e i finanziamenti gestiti sono rilevanti in termini economici e/o strategici</t>
  </si>
  <si>
    <t>Il rischio si colloca a livello apicale e i finanziamenti gestiti sono rilevanti in termini economici e/o strategici</t>
  </si>
  <si>
    <t>Indicare la rilevanza del processo rispetto agli obiettivi strategici della Camera</t>
  </si>
  <si>
    <t>Il processo gestito e l'ambito/settori di intervento non sono rilevanti rispetto al perseguimento degli obiettivi strategici della Camera</t>
  </si>
  <si>
    <t>Il processo gestito e l'ambito/settori di intervento hanno un peso marginale rispetto al perseguimento degli obiettivi strategici della Camera</t>
  </si>
  <si>
    <t>Il processo gestito e l'ambito/settori di intervento sono strategicamente rilevanti rispetto alle priorità della Camera</t>
  </si>
  <si>
    <t>Indicare il livello di evidenza del processo</t>
  </si>
  <si>
    <t>E' data evidenza pubblica alle attività realizzate, agli elementi caratterizzanti (attori, processo ecc.), alle motivazioni e ai risultati</t>
  </si>
  <si>
    <t>E' data evidenza pubblica alle attività realizzate, agli elementi caratterizzanti (attori, processo ecc.), alle motivazioni, ai risultati e alla loro congruità rispetto a obiettivi/priorità dell'ente/ufficio</t>
  </si>
  <si>
    <t>E' data evidenza pubblica alle attività realizzate e ai risultati senza elementi che ne favoriscano una valutazione sostanziale</t>
  </si>
  <si>
    <t>Sono pubblicati documenti e atti (risultati) senza elementi che ne favoriscano una valutazione sostanziale</t>
  </si>
  <si>
    <t>Non è data evidenza pubblica alle attività in oggetto e ai risultati della stessa</t>
  </si>
  <si>
    <t>Indicare il livello di controllo civico presente</t>
  </si>
  <si>
    <t>Sono presenti e facilmente accessibili sistemi di segnalazione interni ed esterni  e sistemi di tutela del segnalante</t>
  </si>
  <si>
    <t>Sono presenti e facilmente accessibili sistemi di segnalazione interni  e sistemi di tutela del segnalante</t>
  </si>
  <si>
    <t>Sono presenti sistemi di segnalazione interni senza una chiara policy di tutela del segnalante</t>
  </si>
  <si>
    <t>Sono presenti sistemi di segnalazione interni ed esterni senza una chiara policy di tutela del segnalante</t>
  </si>
  <si>
    <t>Non è presente alcun tipo di sistema di segnalazione</t>
  </si>
  <si>
    <t>Indicare gli strumenti disponibili</t>
  </si>
  <si>
    <t>L'evento corruttivo è previsto in un codice etico e/o di comportamento, e per esso sono definiti in maniera chiara policy e iter sanzionatori e di controllo</t>
  </si>
  <si>
    <t>L'evento corruttivo è previsto in un codice etico e/o di comportamento, ne è definita la sanzione ma è assente o non chiaramente definito il sistema di controllo e l'attribuzione il sistema di controllo e l'attribuzione della sanzione è discrezionale</t>
  </si>
  <si>
    <t>L'evento corrutivo non è previsto nel codice etico e/o di comportamento dell'ente</t>
  </si>
  <si>
    <t>Indicare il livello di collegialità adottato</t>
  </si>
  <si>
    <t>Le azioni/scelte delle attività in oggetto sono realizzate da un team di lavoro nel quale è presente una forte rotazione del personale</t>
  </si>
  <si>
    <t>Le azioni/scelte delle attività in oggetto sono realizzate da un dipendente e un dirigente con legami stabili e consolidati</t>
  </si>
  <si>
    <t>Indicare il livello di informatizzazione in essere</t>
  </si>
  <si>
    <t>Il procedimento è informatizzato in tutte le sue fasi/attività</t>
  </si>
  <si>
    <t>Il procedimento è informatizzato solo in alcune fasi/attività</t>
  </si>
  <si>
    <t>Il procedimento non è informatizzato o è informatizzato solo in alcune fasi/attività non rilevanti rispetto al rischio in oggetto</t>
  </si>
  <si>
    <t>1.Discrezionalità</t>
  </si>
  <si>
    <t>2.Efficacia dei controlli</t>
  </si>
  <si>
    <t>3.Pubblicità</t>
  </si>
  <si>
    <t>4.Controllo civico</t>
  </si>
  <si>
    <t>5.Deterrenza sanzionatoria</t>
  </si>
  <si>
    <t>6.Collegialità delle azioni/scelte</t>
  </si>
  <si>
    <t>7.Livello di informatizzazione del procedimento</t>
  </si>
  <si>
    <t>1.Impatto economico</t>
  </si>
  <si>
    <t>2.Impatto reputazionale</t>
  </si>
  <si>
    <t>3.Impatto sociale</t>
  </si>
  <si>
    <t>Nel corso degli ultimi 5 anni sono apparsi sui media articoli aventi ad oggetto il medesimo evento o eventi analoghi?</t>
  </si>
  <si>
    <t>Le azioni/scelte delle attività in oggetto sono realizzate da un singolo soggetto (dipendente o dirigente)</t>
  </si>
  <si>
    <t>Organismo di Mediazione</t>
  </si>
  <si>
    <t>Segretario Generale</t>
  </si>
  <si>
    <t>Modifiche e cancellazioni</t>
  </si>
  <si>
    <t>Camera Arbitrale</t>
  </si>
  <si>
    <t>Nomina arbitro da parte del Presidente della Camera di Commercio</t>
  </si>
  <si>
    <t>Procedimento di verifica dei requisiti delle aziende che fabbricano strumenti di misura in conformità metrologica</t>
  </si>
  <si>
    <t>Ufficio Metrico</t>
  </si>
  <si>
    <t>Marchi di identificazione per metalli preziosi: cancellazione d'ufficio dal Registro</t>
  </si>
  <si>
    <t>Verifica dei requisiti dei laboratori che eseguono verificazione periodica di strumenti di misura non regolamentati dal D.Lgs. 22/07</t>
  </si>
  <si>
    <t>Carte tachigrafiche: rilascio, rinnovo, modifica e sostituzione</t>
  </si>
  <si>
    <t>Sicurezza e conformità prodotti</t>
  </si>
  <si>
    <t>Ufficio Regolazione del Mercato</t>
  </si>
  <si>
    <t>Gestioni controlli prodotti delle filiere del Made in Italy</t>
  </si>
  <si>
    <t>Elenco Raccomandatari Marittimi</t>
  </si>
  <si>
    <t>Richiesta di verbali di chiusura concorsi a premio</t>
  </si>
  <si>
    <t>Confisca</t>
  </si>
  <si>
    <t>Convalida sequestri amministrativi</t>
  </si>
  <si>
    <t xml:space="preserve">Iscrizioni e cancellazioni R.I. su domanda </t>
  </si>
  <si>
    <t>Iscrizioni/cancellazioni/modifiche REA</t>
  </si>
  <si>
    <t>Certificazione ordinaria R.I./REA</t>
  </si>
  <si>
    <t>Iscrizioni/cancellazioni/modifiche delle Imprese artigiane</t>
  </si>
  <si>
    <t>Iscrizioni/cancellazioni/modifiche dal R.I. degli agenti e rappresentanti di commercio e degli esercenti il commercio all'ingrosso</t>
  </si>
  <si>
    <t>Accertamento requisiti attività regolamentate</t>
  </si>
  <si>
    <t>Iscrizione nel R.I./R.E.A. degli atti contenenti il conferimento di procura</t>
  </si>
  <si>
    <t>Conservatore R.I.</t>
  </si>
  <si>
    <t>Termini di legge</t>
  </si>
  <si>
    <t>Ufficio Albo Artigiani</t>
  </si>
  <si>
    <t>Iscrizioni R.I. su domanda</t>
  </si>
  <si>
    <t>Iscrizione dei decreti di cui agli artt. 2192-2192 c.c.</t>
  </si>
  <si>
    <t>Cancellazioni imprese e società inattive ex DPR 247/2004</t>
  </si>
  <si>
    <t>Cancellazione d'ufficio dall'Albo delle Imprese Artigiane</t>
  </si>
  <si>
    <t>Sospensioni e cancellazioni d''ufficio dall'Albo delle Imprese Artigiane per imprese di pulizia, facchinaggio e impiantistica</t>
  </si>
  <si>
    <t>CPA</t>
  </si>
  <si>
    <t>Accertamento violazioni amministrative</t>
  </si>
  <si>
    <t>Depositi obbligatori nel R.I. con modalità informatica</t>
  </si>
  <si>
    <t>Fgestione di tutte le attività propedeutiche e preparatorie all'istruttoria: controllo qualità ed evasione relativamente al deposito bilancio ed elenco soci</t>
  </si>
  <si>
    <t>Registri vidimazioni</t>
  </si>
  <si>
    <t>Gestione dell'attività di front office secondo le indicazioni del responsabile di area</t>
  </si>
  <si>
    <t>Accertamento delle condizioni e dei requisiti necessari per l'ammissione ai corsi e agli esami per agenti di affari in mediazione</t>
  </si>
  <si>
    <t>Prove esami mediatori</t>
  </si>
  <si>
    <t>Ufficio Albi e Ruoli</t>
  </si>
  <si>
    <t>Termini procedimentali</t>
  </si>
  <si>
    <t>Istanze di cancellazione protesti</t>
  </si>
  <si>
    <t>Pubblicazione elenchi protesti</t>
  </si>
  <si>
    <t>Gestione domande brevetti e marchi</t>
  </si>
  <si>
    <t>Ufficio brevetti e marchi</t>
  </si>
  <si>
    <t>Rilascio attestati brevetti e marchi</t>
  </si>
  <si>
    <t>Attività in materia di metrologia legale</t>
  </si>
  <si>
    <t>Marchi di identificazione  per metalli preziosi: concessione, riassegnazione, trasferimento, cancellazione su istanza, richiesta marchio tradizionale</t>
  </si>
  <si>
    <t>Divieto d'ufficio di prosecuzione di attività ai laboratori che eseguono verificazione periodica di strumenti di misura non regolamenatti dal D.Lgs. 22/07</t>
  </si>
  <si>
    <t>Verifica prima e/o collaudo di posa in opera degli strumenti di misura</t>
  </si>
  <si>
    <t>Ufficio Personale</t>
  </si>
  <si>
    <t>Cadenze periodiche</t>
  </si>
  <si>
    <t>Responsabile del procedimento concorsuale</t>
  </si>
  <si>
    <t>Termini delle fasi concorsuali</t>
  </si>
  <si>
    <t>Tempi delle fasi della procedura selettiva</t>
  </si>
  <si>
    <t>Commissione giudicatrice</t>
  </si>
  <si>
    <t>Fase precedente l'acquisizione delle risorse</t>
  </si>
  <si>
    <t>Termini delle fasi selettive</t>
  </si>
  <si>
    <t>Fase antecedente acquisizione risorsa</t>
  </si>
  <si>
    <t>Ufficio Provveditorato</t>
  </si>
  <si>
    <t>Termine del procedimento</t>
  </si>
  <si>
    <t>Servizio Promozione</t>
  </si>
</sst>
</file>

<file path=xl/styles.xml><?xml version="1.0" encoding="utf-8"?>
<styleSheet xmlns="http://schemas.openxmlformats.org/spreadsheetml/2006/main" xmlns:mc="http://schemas.openxmlformats.org/markup-compatibility/2006" xmlns:x14ac="http://schemas.microsoft.com/office/spreadsheetml/2009/9/ac" mc:Ignorable="x14ac">
  <fonts count="59" x14ac:knownFonts="1">
    <font>
      <sz val="10"/>
      <name val="Arial"/>
    </font>
    <font>
      <sz val="12"/>
      <color theme="1"/>
      <name val="Calibri"/>
      <family val="2"/>
      <scheme val="minor"/>
    </font>
    <font>
      <sz val="8"/>
      <color indexed="81"/>
      <name val="Tahoma"/>
    </font>
    <font>
      <b/>
      <sz val="8"/>
      <color indexed="81"/>
      <name val="Tahoma"/>
    </font>
    <font>
      <b/>
      <sz val="10"/>
      <name val="Arial"/>
      <family val="2"/>
    </font>
    <font>
      <sz val="10"/>
      <name val="Arial"/>
    </font>
    <font>
      <sz val="10"/>
      <name val="Arial"/>
    </font>
    <font>
      <b/>
      <u/>
      <sz val="10"/>
      <name val="Arial"/>
    </font>
    <font>
      <sz val="12"/>
      <name val="Arial"/>
    </font>
    <font>
      <b/>
      <sz val="12"/>
      <name val="Arial"/>
    </font>
    <font>
      <sz val="10"/>
      <color theme="0"/>
      <name val="Arial"/>
    </font>
    <font>
      <sz val="11"/>
      <name val="Arial"/>
    </font>
    <font>
      <b/>
      <sz val="12"/>
      <color theme="0"/>
      <name val="Arial"/>
    </font>
    <font>
      <b/>
      <sz val="20"/>
      <name val="Arial"/>
    </font>
    <font>
      <sz val="16"/>
      <name val="Arial"/>
    </font>
    <font>
      <sz val="16"/>
      <color theme="0"/>
      <name val="Arial"/>
    </font>
    <font>
      <sz val="8"/>
      <color rgb="FFFF0000"/>
      <name val="Arial"/>
    </font>
    <font>
      <sz val="16"/>
      <color theme="1"/>
      <name val="Arial"/>
    </font>
    <font>
      <sz val="14"/>
      <color theme="0"/>
      <name val="Arial"/>
    </font>
    <font>
      <b/>
      <sz val="14"/>
      <color theme="0"/>
      <name val="Arial"/>
    </font>
    <font>
      <u/>
      <sz val="10"/>
      <color theme="11"/>
      <name val="Arial"/>
    </font>
    <font>
      <sz val="10"/>
      <name val="Arial"/>
      <family val="2"/>
    </font>
    <font>
      <b/>
      <sz val="11"/>
      <name val="Arial"/>
      <family val="2"/>
    </font>
    <font>
      <sz val="11"/>
      <name val="Arial"/>
      <family val="2"/>
    </font>
    <font>
      <sz val="14"/>
      <name val="Arial"/>
    </font>
    <font>
      <sz val="11"/>
      <color theme="0"/>
      <name val="Arial"/>
    </font>
    <font>
      <sz val="8"/>
      <name val="Arial"/>
    </font>
    <font>
      <b/>
      <sz val="8"/>
      <name val="Arial"/>
    </font>
    <font>
      <b/>
      <u/>
      <sz val="8"/>
      <name val="Arial"/>
    </font>
    <font>
      <u/>
      <sz val="10"/>
      <color theme="10"/>
      <name val="Arial"/>
    </font>
    <font>
      <b/>
      <sz val="12"/>
      <color theme="0"/>
      <name val="Calibri"/>
      <family val="2"/>
      <scheme val="minor"/>
    </font>
    <font>
      <b/>
      <sz val="12"/>
      <color theme="1"/>
      <name val="Calibri"/>
      <family val="2"/>
      <scheme val="minor"/>
    </font>
    <font>
      <b/>
      <sz val="12"/>
      <name val="Calibri"/>
      <scheme val="minor"/>
    </font>
    <font>
      <b/>
      <sz val="26"/>
      <name val="Calibri"/>
      <scheme val="minor"/>
    </font>
    <font>
      <b/>
      <sz val="10"/>
      <name val="Calibri"/>
      <scheme val="minor"/>
    </font>
    <font>
      <sz val="12"/>
      <name val="Calibri"/>
      <scheme val="minor"/>
    </font>
    <font>
      <b/>
      <sz val="14"/>
      <name val="Calibri"/>
      <scheme val="minor"/>
    </font>
    <font>
      <sz val="10"/>
      <name val="Calibri"/>
      <scheme val="minor"/>
    </font>
    <font>
      <sz val="10"/>
      <color theme="0"/>
      <name val="Calibri"/>
      <scheme val="minor"/>
    </font>
    <font>
      <b/>
      <sz val="18"/>
      <name val="Calibri"/>
      <scheme val="minor"/>
    </font>
    <font>
      <b/>
      <sz val="10"/>
      <color theme="1"/>
      <name val="Calibri"/>
      <scheme val="minor"/>
    </font>
    <font>
      <sz val="10"/>
      <color rgb="FFFF0000"/>
      <name val="Arial"/>
      <family val="2"/>
    </font>
    <font>
      <sz val="12"/>
      <name val="Arial"/>
      <family val="2"/>
    </font>
    <font>
      <b/>
      <sz val="12"/>
      <name val="Arial"/>
      <family val="2"/>
    </font>
    <font>
      <i/>
      <sz val="12"/>
      <name val="Arial"/>
      <family val="2"/>
    </font>
    <font>
      <b/>
      <i/>
      <sz val="12"/>
      <name val="Arial"/>
      <family val="2"/>
    </font>
    <font>
      <b/>
      <i/>
      <sz val="12"/>
      <color theme="1" tint="0.499984740745262"/>
      <name val="Arial"/>
      <family val="2"/>
    </font>
    <font>
      <i/>
      <sz val="12"/>
      <color theme="1" tint="0.499984740745262"/>
      <name val="Arial"/>
      <family val="2"/>
    </font>
    <font>
      <sz val="16"/>
      <color theme="0"/>
      <name val="Arial"/>
      <family val="2"/>
    </font>
    <font>
      <b/>
      <sz val="10"/>
      <color theme="1" tint="0.499984740745262"/>
      <name val="Arial"/>
      <family val="2"/>
    </font>
    <font>
      <b/>
      <sz val="12"/>
      <color theme="0"/>
      <name val="Arial"/>
      <family val="2"/>
    </font>
    <font>
      <i/>
      <sz val="10"/>
      <name val="Arial"/>
      <family val="2"/>
    </font>
    <font>
      <sz val="8"/>
      <color rgb="FFFF0000"/>
      <name val="Arial"/>
      <family val="2"/>
    </font>
    <font>
      <b/>
      <sz val="8"/>
      <color rgb="FFFF0000"/>
      <name val="Arial"/>
      <family val="2"/>
    </font>
    <font>
      <b/>
      <sz val="14"/>
      <name val="Arial"/>
      <family val="2"/>
    </font>
    <font>
      <sz val="16"/>
      <name val="Arial"/>
      <family val="2"/>
    </font>
    <font>
      <sz val="11"/>
      <color indexed="8"/>
      <name val="Calibri"/>
      <family val="2"/>
    </font>
    <font>
      <b/>
      <u/>
      <sz val="10"/>
      <name val="Arial"/>
      <family val="2"/>
    </font>
    <font>
      <sz val="10"/>
      <color theme="0"/>
      <name val="Arial"/>
      <family val="2"/>
    </font>
  </fonts>
  <fills count="16">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1" tint="0.499984740745262"/>
        <bgColor indexed="64"/>
      </patternFill>
    </fill>
    <fill>
      <patternFill patternType="solid">
        <fgColor rgb="FFFFFF00"/>
        <bgColor indexed="64"/>
      </patternFill>
    </fill>
    <fill>
      <patternFill patternType="solid">
        <fgColor theme="0"/>
        <bgColor indexed="64"/>
      </patternFill>
    </fill>
    <fill>
      <patternFill patternType="solid">
        <fgColor theme="1" tint="0.34998626667073579"/>
        <bgColor indexed="64"/>
      </patternFill>
    </fill>
    <fill>
      <patternFill patternType="solid">
        <fgColor rgb="FF595959"/>
        <bgColor rgb="FF000000"/>
      </patternFill>
    </fill>
    <fill>
      <patternFill patternType="solid">
        <fgColor rgb="FFF2F2F2"/>
        <bgColor rgb="FF000000"/>
      </patternFill>
    </fill>
    <fill>
      <patternFill patternType="solid">
        <fgColor theme="5" tint="-0.249977111117893"/>
        <bgColor indexed="64"/>
      </patternFill>
    </fill>
    <fill>
      <patternFill patternType="solid">
        <fgColor rgb="FF800000"/>
        <bgColor indexed="64"/>
      </patternFill>
    </fill>
    <fill>
      <patternFill patternType="solid">
        <fgColor theme="0" tint="-0.249977111117893"/>
        <bgColor indexed="64"/>
      </patternFill>
    </fill>
    <fill>
      <patternFill patternType="solid">
        <fgColor theme="5" tint="0.39997558519241921"/>
        <bgColor indexed="64"/>
      </patternFill>
    </fill>
    <fill>
      <patternFill patternType="solid">
        <fgColor theme="4" tint="0.79998168889431442"/>
        <bgColor indexed="64"/>
      </patternFill>
    </fill>
    <fill>
      <patternFill patternType="solid">
        <fgColor theme="7" tint="0.79998168889431442"/>
        <bgColor indexed="64"/>
      </patternFill>
    </fill>
  </fills>
  <borders count="3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style="thin">
        <color auto="1"/>
      </left>
      <right/>
      <top/>
      <bottom/>
      <diagonal/>
    </border>
    <border>
      <left/>
      <right style="thin">
        <color auto="1"/>
      </right>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bottom/>
      <diagonal/>
    </border>
    <border>
      <left/>
      <right/>
      <top style="medium">
        <color auto="1"/>
      </top>
      <bottom/>
      <diagonal/>
    </border>
    <border>
      <left style="medium">
        <color auto="1"/>
      </left>
      <right/>
      <top/>
      <bottom/>
      <diagonal/>
    </border>
    <border>
      <left style="medium">
        <color auto="1"/>
      </left>
      <right/>
      <top/>
      <bottom style="thin">
        <color auto="1"/>
      </bottom>
      <diagonal/>
    </border>
    <border>
      <left/>
      <right/>
      <top/>
      <bottom style="medium">
        <color auto="1"/>
      </bottom>
      <diagonal/>
    </border>
    <border>
      <left/>
      <right style="medium">
        <color auto="1"/>
      </right>
      <top style="medium">
        <color auto="1"/>
      </top>
      <bottom/>
      <diagonal/>
    </border>
    <border>
      <left/>
      <right style="medium">
        <color auto="1"/>
      </right>
      <top/>
      <bottom/>
      <diagonal/>
    </border>
    <border>
      <left/>
      <right style="medium">
        <color auto="1"/>
      </right>
      <top/>
      <bottom style="medium">
        <color auto="1"/>
      </bottom>
      <diagonal/>
    </border>
    <border>
      <left style="medium">
        <color auto="1"/>
      </left>
      <right/>
      <top style="medium">
        <color auto="1"/>
      </top>
      <bottom/>
      <diagonal/>
    </border>
    <border>
      <left style="medium">
        <color auto="1"/>
      </left>
      <right/>
      <top/>
      <bottom style="medium">
        <color auto="1"/>
      </bottom>
      <diagonal/>
    </border>
    <border>
      <left style="medium">
        <color auto="1"/>
      </left>
      <right/>
      <top style="thin">
        <color auto="1"/>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style="thin">
        <color auto="1"/>
      </right>
      <top style="thin">
        <color theme="0"/>
      </top>
      <bottom style="thin">
        <color theme="0"/>
      </bottom>
      <diagonal/>
    </border>
    <border>
      <left style="thin">
        <color auto="1"/>
      </left>
      <right style="thin">
        <color auto="1"/>
      </right>
      <top style="thin">
        <color theme="0"/>
      </top>
      <bottom style="thin">
        <color theme="0"/>
      </bottom>
      <diagonal/>
    </border>
    <border>
      <left style="thin">
        <color auto="1"/>
      </left>
      <right style="thin">
        <color auto="1"/>
      </right>
      <top style="thin">
        <color auto="1"/>
      </top>
      <bottom style="thin">
        <color theme="0"/>
      </bottom>
      <diagonal/>
    </border>
  </borders>
  <cellStyleXfs count="401">
    <xf numFmtId="0" fontId="0" fillId="0" borderId="0"/>
    <xf numFmtId="0" fontId="6" fillId="0" borderId="0"/>
    <xf numFmtId="9" fontId="6" fillId="0" borderId="0" applyFont="0" applyFill="0" applyBorder="0" applyAlignment="0" applyProtection="0"/>
    <xf numFmtId="9" fontId="5" fillId="0" borderId="0" applyFon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1" fillId="0" borderId="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9" fillId="0" borderId="0" applyNumberFormat="0" applyFill="0" applyBorder="0" applyAlignment="0" applyProtection="0"/>
    <xf numFmtId="0" fontId="20" fillId="0" borderId="0" applyNumberFormat="0" applyFill="0" applyBorder="0" applyAlignment="0" applyProtection="0"/>
    <xf numFmtId="0" fontId="29" fillId="0" borderId="0" applyNumberFormat="0" applyFill="0" applyBorder="0" applyAlignment="0" applyProtection="0"/>
    <xf numFmtId="0" fontId="20" fillId="0" borderId="0" applyNumberFormat="0" applyFill="0" applyBorder="0" applyAlignment="0" applyProtection="0"/>
    <xf numFmtId="0" fontId="29" fillId="0" borderId="0" applyNumberFormat="0" applyFill="0" applyBorder="0" applyAlignment="0" applyProtection="0"/>
    <xf numFmtId="0" fontId="20" fillId="0" borderId="0" applyNumberFormat="0" applyFill="0" applyBorder="0" applyAlignment="0" applyProtection="0"/>
    <xf numFmtId="0" fontId="29" fillId="0" borderId="0" applyNumberFormat="0" applyFill="0" applyBorder="0" applyAlignment="0" applyProtection="0"/>
    <xf numFmtId="0" fontId="20" fillId="0" borderId="0" applyNumberFormat="0" applyFill="0" applyBorder="0" applyAlignment="0" applyProtection="0"/>
    <xf numFmtId="0" fontId="29" fillId="0" borderId="0" applyNumberFormat="0" applyFill="0" applyBorder="0" applyAlignment="0" applyProtection="0"/>
    <xf numFmtId="0" fontId="20" fillId="0" borderId="0" applyNumberFormat="0" applyFill="0" applyBorder="0" applyAlignment="0" applyProtection="0"/>
    <xf numFmtId="0" fontId="29" fillId="0" borderId="0" applyNumberFormat="0" applyFill="0" applyBorder="0" applyAlignment="0" applyProtection="0"/>
    <xf numFmtId="0" fontId="20" fillId="0" borderId="0" applyNumberFormat="0" applyFill="0" applyBorder="0" applyAlignment="0" applyProtection="0"/>
    <xf numFmtId="0" fontId="29" fillId="0" borderId="0" applyNumberFormat="0" applyFill="0" applyBorder="0" applyAlignment="0" applyProtection="0"/>
    <xf numFmtId="0" fontId="20" fillId="0" borderId="0" applyNumberFormat="0" applyFill="0" applyBorder="0" applyAlignment="0" applyProtection="0"/>
    <xf numFmtId="0" fontId="29" fillId="0" borderId="0" applyNumberFormat="0" applyFill="0" applyBorder="0" applyAlignment="0" applyProtection="0"/>
    <xf numFmtId="0" fontId="20" fillId="0" borderId="0" applyNumberFormat="0" applyFill="0" applyBorder="0" applyAlignment="0" applyProtection="0"/>
    <xf numFmtId="0" fontId="29" fillId="0" borderId="0" applyNumberFormat="0" applyFill="0" applyBorder="0" applyAlignment="0" applyProtection="0"/>
    <xf numFmtId="0" fontId="20" fillId="0" borderId="0" applyNumberFormat="0" applyFill="0" applyBorder="0" applyAlignment="0" applyProtection="0"/>
    <xf numFmtId="0" fontId="29" fillId="0" borderId="0" applyNumberFormat="0" applyFill="0" applyBorder="0" applyAlignment="0" applyProtection="0"/>
    <xf numFmtId="0" fontId="20" fillId="0" borderId="0" applyNumberFormat="0" applyFill="0" applyBorder="0" applyAlignment="0" applyProtection="0"/>
    <xf numFmtId="0" fontId="29" fillId="0" borderId="0" applyNumberFormat="0" applyFill="0" applyBorder="0" applyAlignment="0" applyProtection="0"/>
    <xf numFmtId="0" fontId="20" fillId="0" borderId="0" applyNumberFormat="0" applyFill="0" applyBorder="0" applyAlignment="0" applyProtection="0"/>
    <xf numFmtId="0" fontId="29" fillId="0" borderId="0" applyNumberFormat="0" applyFill="0" applyBorder="0" applyAlignment="0" applyProtection="0"/>
    <xf numFmtId="0" fontId="20" fillId="0" borderId="0" applyNumberFormat="0" applyFill="0" applyBorder="0" applyAlignment="0" applyProtection="0"/>
    <xf numFmtId="0" fontId="29" fillId="0" borderId="0" applyNumberFormat="0" applyFill="0" applyBorder="0" applyAlignment="0" applyProtection="0"/>
    <xf numFmtId="0" fontId="20" fillId="0" borderId="0" applyNumberFormat="0" applyFill="0" applyBorder="0" applyAlignment="0" applyProtection="0"/>
    <xf numFmtId="0" fontId="1" fillId="0" borderId="0"/>
    <xf numFmtId="0" fontId="5" fillId="0" borderId="0"/>
    <xf numFmtId="0" fontId="29" fillId="0" borderId="0" applyNumberFormat="0" applyFill="0" applyBorder="0" applyAlignment="0" applyProtection="0"/>
    <xf numFmtId="0" fontId="20" fillId="0" borderId="0" applyNumberFormat="0" applyFill="0" applyBorder="0" applyAlignment="0" applyProtection="0"/>
    <xf numFmtId="0" fontId="56" fillId="0" borderId="0"/>
    <xf numFmtId="9" fontId="21" fillId="0" borderId="0" applyFill="0" applyBorder="0" applyAlignment="0" applyProtection="0"/>
  </cellStyleXfs>
  <cellXfs count="350">
    <xf numFmtId="0" fontId="0" fillId="0" borderId="0" xfId="0"/>
    <xf numFmtId="0" fontId="0" fillId="0" borderId="0" xfId="0" applyAlignment="1">
      <alignment horizontal="center" vertical="center" wrapText="1"/>
    </xf>
    <xf numFmtId="0" fontId="0" fillId="0" borderId="1" xfId="0" applyBorder="1" applyAlignment="1">
      <alignment horizontal="center" vertical="center" wrapText="1"/>
    </xf>
    <xf numFmtId="0" fontId="0" fillId="0" borderId="0" xfId="0" applyAlignment="1">
      <alignment vertical="center"/>
    </xf>
    <xf numFmtId="0" fontId="0" fillId="0" borderId="0" xfId="0" applyAlignment="1">
      <alignment vertical="center" wrapText="1"/>
    </xf>
    <xf numFmtId="0" fontId="0" fillId="3" borderId="0" xfId="0" applyFill="1" applyBorder="1" applyAlignment="1">
      <alignment vertical="center"/>
    </xf>
    <xf numFmtId="0" fontId="8" fillId="0" borderId="0" xfId="0" applyFont="1" applyAlignment="1">
      <alignment wrapText="1"/>
    </xf>
    <xf numFmtId="0" fontId="0" fillId="7" borderId="0" xfId="0" applyFill="1"/>
    <xf numFmtId="0" fontId="8" fillId="0" borderId="1" xfId="0" applyFont="1" applyBorder="1" applyAlignment="1">
      <alignment wrapText="1"/>
    </xf>
    <xf numFmtId="0" fontId="12" fillId="7" borderId="4" xfId="0" applyFont="1" applyFill="1" applyBorder="1" applyAlignment="1">
      <alignment horizontal="center" wrapText="1"/>
    </xf>
    <xf numFmtId="0" fontId="9" fillId="0" borderId="1" xfId="0" applyFont="1" applyBorder="1" applyAlignment="1">
      <alignment wrapText="1"/>
    </xf>
    <xf numFmtId="0" fontId="0" fillId="0" borderId="0" xfId="0" applyAlignment="1">
      <alignment horizontal="left" vertical="center"/>
    </xf>
    <xf numFmtId="0" fontId="0" fillId="0" borderId="1" xfId="0" applyBorder="1" applyAlignment="1">
      <alignment vertical="center" wrapText="1"/>
    </xf>
    <xf numFmtId="0" fontId="12" fillId="7" borderId="0" xfId="0" applyFont="1" applyFill="1" applyBorder="1" applyAlignment="1">
      <alignment horizontal="center" wrapText="1"/>
    </xf>
    <xf numFmtId="0" fontId="0" fillId="7" borderId="0" xfId="0" applyFill="1" applyBorder="1" applyAlignment="1">
      <alignment horizontal="left" vertical="center" wrapText="1"/>
    </xf>
    <xf numFmtId="0" fontId="0" fillId="7" borderId="0" xfId="0" applyFill="1" applyBorder="1" applyAlignment="1">
      <alignment wrapText="1"/>
    </xf>
    <xf numFmtId="0" fontId="0" fillId="7" borderId="0" xfId="0" applyFill="1" applyBorder="1"/>
    <xf numFmtId="0" fontId="12" fillId="7" borderId="1" xfId="0" applyFont="1" applyFill="1" applyBorder="1" applyAlignment="1">
      <alignment horizontal="center" wrapText="1"/>
    </xf>
    <xf numFmtId="0" fontId="0" fillId="2" borderId="1" xfId="0" applyFont="1" applyFill="1" applyBorder="1" applyAlignment="1">
      <alignment horizontal="center" vertical="center" wrapText="1"/>
    </xf>
    <xf numFmtId="0" fontId="4" fillId="2" borderId="17" xfId="0" applyFont="1" applyFill="1" applyBorder="1" applyAlignment="1">
      <alignment vertical="center"/>
    </xf>
    <xf numFmtId="0" fontId="0" fillId="4" borderId="0" xfId="0" applyFill="1" applyBorder="1" applyAlignment="1">
      <alignment vertical="center"/>
    </xf>
    <xf numFmtId="0" fontId="4" fillId="2" borderId="0" xfId="0" applyFont="1" applyFill="1" applyBorder="1" applyAlignment="1">
      <alignment vertical="center" wrapText="1"/>
    </xf>
    <xf numFmtId="0" fontId="0" fillId="4" borderId="19" xfId="0" applyFill="1" applyBorder="1" applyAlignment="1">
      <alignment vertical="center"/>
    </xf>
    <xf numFmtId="0" fontId="0" fillId="4" borderId="21" xfId="0" applyFill="1" applyBorder="1" applyAlignment="1">
      <alignment vertical="center"/>
    </xf>
    <xf numFmtId="0" fontId="0" fillId="3" borderId="0" xfId="0" applyFill="1"/>
    <xf numFmtId="0" fontId="0" fillId="4" borderId="24" xfId="0" applyFill="1" applyBorder="1" applyAlignment="1">
      <alignment vertical="center"/>
    </xf>
    <xf numFmtId="0" fontId="0" fillId="4" borderId="22" xfId="0" applyFill="1" applyBorder="1" applyAlignment="1">
      <alignment vertical="center"/>
    </xf>
    <xf numFmtId="0" fontId="15" fillId="7" borderId="0" xfId="0" applyFont="1" applyFill="1" applyAlignment="1">
      <alignment vertical="center"/>
    </xf>
    <xf numFmtId="0" fontId="10" fillId="7" borderId="10" xfId="0" applyFont="1" applyFill="1" applyBorder="1"/>
    <xf numFmtId="0" fontId="0" fillId="5" borderId="1" xfId="0" applyFill="1" applyBorder="1" applyAlignment="1">
      <alignment vertical="center" wrapText="1"/>
    </xf>
    <xf numFmtId="0" fontId="9" fillId="3" borderId="0" xfId="0" applyFont="1" applyFill="1" applyAlignment="1">
      <alignment vertical="center"/>
    </xf>
    <xf numFmtId="0" fontId="14" fillId="0" borderId="0" xfId="0" applyFont="1"/>
    <xf numFmtId="0" fontId="16" fillId="0" borderId="1" xfId="0" applyFont="1" applyBorder="1" applyAlignment="1">
      <alignment horizontal="center" vertical="center" wrapText="1"/>
    </xf>
    <xf numFmtId="0" fontId="14" fillId="7" borderId="0" xfId="0" applyFont="1" applyFill="1"/>
    <xf numFmtId="0" fontId="0" fillId="7" borderId="0" xfId="0" applyFill="1" applyAlignment="1">
      <alignment vertical="center" wrapText="1"/>
    </xf>
    <xf numFmtId="0" fontId="13" fillId="0" borderId="0" xfId="0" applyFont="1" applyAlignment="1">
      <alignment horizontal="center" vertical="center" wrapText="1"/>
    </xf>
    <xf numFmtId="0" fontId="8" fillId="3" borderId="0" xfId="0" applyFont="1" applyFill="1" applyAlignment="1">
      <alignment wrapText="1"/>
    </xf>
    <xf numFmtId="0" fontId="12" fillId="7" borderId="2" xfId="0" applyFont="1" applyFill="1" applyBorder="1" applyAlignment="1">
      <alignment horizontal="center" wrapText="1"/>
    </xf>
    <xf numFmtId="0" fontId="12" fillId="7" borderId="5" xfId="0" applyFont="1" applyFill="1" applyBorder="1" applyAlignment="1">
      <alignment horizontal="center" wrapText="1"/>
    </xf>
    <xf numFmtId="0" fontId="12" fillId="7" borderId="7" xfId="0" applyFont="1" applyFill="1" applyBorder="1" applyAlignment="1">
      <alignment horizontal="center" wrapText="1"/>
    </xf>
    <xf numFmtId="0" fontId="0" fillId="7" borderId="4" xfId="0" applyFill="1" applyBorder="1"/>
    <xf numFmtId="0" fontId="18" fillId="7" borderId="2" xfId="0" applyFont="1" applyFill="1" applyBorder="1" applyAlignment="1">
      <alignment horizontal="center" vertical="center" wrapText="1"/>
    </xf>
    <xf numFmtId="0" fontId="15" fillId="7" borderId="0" xfId="0" applyFont="1" applyFill="1" applyAlignment="1">
      <alignment vertical="center" wrapText="1"/>
    </xf>
    <xf numFmtId="0" fontId="0" fillId="3" borderId="0" xfId="0" applyFill="1" applyAlignment="1">
      <alignment vertical="center" wrapText="1"/>
    </xf>
    <xf numFmtId="0" fontId="0" fillId="0" borderId="1" xfId="0" applyFont="1" applyFill="1" applyBorder="1" applyAlignment="1">
      <alignment horizontal="center" vertical="center" wrapText="1"/>
    </xf>
    <xf numFmtId="0" fontId="22" fillId="0" borderId="1" xfId="0" applyFont="1" applyBorder="1" applyAlignment="1">
      <alignment wrapText="1"/>
    </xf>
    <xf numFmtId="0" fontId="23" fillId="0" borderId="1" xfId="0" applyFont="1" applyBorder="1" applyAlignment="1">
      <alignment wrapText="1"/>
    </xf>
    <xf numFmtId="0" fontId="23" fillId="0" borderId="0" xfId="0" applyFont="1" applyAlignment="1">
      <alignment wrapText="1"/>
    </xf>
    <xf numFmtId="0" fontId="15" fillId="0" borderId="0" xfId="0" applyFont="1" applyFill="1" applyAlignment="1">
      <alignment vertical="center" wrapText="1"/>
    </xf>
    <xf numFmtId="0" fontId="9" fillId="3" borderId="0" xfId="0" applyFont="1" applyFill="1" applyAlignment="1">
      <alignment vertical="center" wrapText="1"/>
    </xf>
    <xf numFmtId="0" fontId="24" fillId="3" borderId="0" xfId="0" applyFont="1" applyFill="1" applyAlignment="1">
      <alignment horizontal="right" vertical="center" wrapText="1"/>
    </xf>
    <xf numFmtId="0" fontId="0" fillId="0" borderId="0" xfId="0" applyFill="1" applyAlignment="1">
      <alignment vertical="center" wrapText="1"/>
    </xf>
    <xf numFmtId="0" fontId="8" fillId="5" borderId="5" xfId="0" applyFont="1" applyFill="1" applyBorder="1" applyAlignment="1">
      <alignment horizontal="right" vertical="center" wrapText="1"/>
    </xf>
    <xf numFmtId="0" fontId="9" fillId="5" borderId="2" xfId="0" applyFont="1" applyFill="1" applyBorder="1" applyAlignment="1">
      <alignment horizontal="right" vertical="center" wrapText="1"/>
    </xf>
    <xf numFmtId="0" fontId="0" fillId="0" borderId="2" xfId="0" applyBorder="1" applyAlignment="1">
      <alignment vertical="center" wrapText="1"/>
    </xf>
    <xf numFmtId="0" fontId="4" fillId="9" borderId="14" xfId="0" applyFont="1" applyFill="1" applyBorder="1" applyAlignment="1">
      <alignment horizontal="left" vertical="center" wrapText="1"/>
    </xf>
    <xf numFmtId="0" fontId="0" fillId="8" borderId="0" xfId="0" applyFill="1" applyAlignment="1">
      <alignment horizontal="left" vertical="center" wrapText="1"/>
    </xf>
    <xf numFmtId="0" fontId="4" fillId="0" borderId="14" xfId="0" applyFont="1" applyBorder="1" applyAlignment="1">
      <alignment horizontal="left" vertical="center" wrapText="1"/>
    </xf>
    <xf numFmtId="0" fontId="0" fillId="0" borderId="14" xfId="0" applyBorder="1" applyAlignment="1">
      <alignment horizontal="left" vertical="center" wrapText="1"/>
    </xf>
    <xf numFmtId="0" fontId="0" fillId="9" borderId="14" xfId="0" applyFill="1" applyBorder="1" applyAlignment="1">
      <alignment horizontal="left" vertical="center" wrapText="1"/>
    </xf>
    <xf numFmtId="0" fontId="0" fillId="8" borderId="0" xfId="0" applyFill="1" applyAlignment="1">
      <alignment wrapText="1"/>
    </xf>
    <xf numFmtId="0" fontId="0" fillId="0" borderId="14" xfId="0" applyBorder="1" applyAlignment="1">
      <alignment wrapText="1"/>
    </xf>
    <xf numFmtId="0" fontId="0" fillId="8" borderId="0" xfId="0" applyFill="1"/>
    <xf numFmtId="0" fontId="0" fillId="7" borderId="0" xfId="0" applyFont="1" applyFill="1" applyBorder="1" applyAlignment="1">
      <alignment horizontal="left" vertical="center" wrapText="1"/>
    </xf>
    <xf numFmtId="0" fontId="0" fillId="0" borderId="0" xfId="0" applyFont="1"/>
    <xf numFmtId="0" fontId="27" fillId="3" borderId="1" xfId="0" applyFont="1" applyFill="1" applyBorder="1" applyAlignment="1">
      <alignment horizontal="left" vertical="center" wrapText="1"/>
    </xf>
    <xf numFmtId="0" fontId="26" fillId="7" borderId="0" xfId="0" applyFont="1" applyFill="1" applyBorder="1" applyAlignment="1">
      <alignment horizontal="left" vertical="center" wrapText="1"/>
    </xf>
    <xf numFmtId="0" fontId="28" fillId="3" borderId="1" xfId="0" applyFont="1" applyFill="1" applyBorder="1" applyAlignment="1">
      <alignment horizontal="left" vertical="center" wrapText="1"/>
    </xf>
    <xf numFmtId="0" fontId="26" fillId="0" borderId="0" xfId="0" applyFont="1"/>
    <xf numFmtId="0" fontId="0" fillId="4" borderId="16" xfId="0" applyFill="1" applyBorder="1" applyAlignment="1">
      <alignment horizontal="center" vertical="center"/>
    </xf>
    <xf numFmtId="0" fontId="0" fillId="4" borderId="19" xfId="0" applyFill="1" applyBorder="1" applyAlignment="1">
      <alignment horizontal="center" vertical="center"/>
    </xf>
    <xf numFmtId="0" fontId="7" fillId="2" borderId="17" xfId="0" applyFont="1" applyFill="1" applyBorder="1" applyAlignment="1">
      <alignment vertical="center"/>
    </xf>
    <xf numFmtId="0" fontId="7" fillId="2" borderId="0" xfId="0" applyFont="1" applyFill="1" applyBorder="1" applyAlignment="1">
      <alignment vertical="center"/>
    </xf>
    <xf numFmtId="0" fontId="0" fillId="0" borderId="0" xfId="0" applyBorder="1" applyAlignment="1">
      <alignment vertical="center"/>
    </xf>
    <xf numFmtId="0" fontId="0" fillId="0" borderId="17" xfId="0" applyBorder="1" applyAlignment="1">
      <alignment vertical="center"/>
    </xf>
    <xf numFmtId="0" fontId="7" fillId="3" borderId="23" xfId="0" applyFont="1" applyFill="1" applyBorder="1" applyAlignment="1">
      <alignment vertical="center"/>
    </xf>
    <xf numFmtId="0" fontId="0" fillId="3" borderId="16" xfId="0" applyFill="1" applyBorder="1" applyAlignment="1">
      <alignment vertical="center"/>
    </xf>
    <xf numFmtId="0" fontId="0" fillId="3" borderId="20" xfId="0" applyFill="1" applyBorder="1" applyAlignment="1">
      <alignment vertical="center"/>
    </xf>
    <xf numFmtId="0" fontId="0" fillId="3" borderId="17" xfId="0" applyFill="1" applyBorder="1" applyAlignment="1">
      <alignment vertical="center"/>
    </xf>
    <xf numFmtId="0" fontId="0" fillId="3" borderId="21" xfId="0" applyFill="1" applyBorder="1" applyAlignment="1">
      <alignment vertical="center"/>
    </xf>
    <xf numFmtId="0" fontId="4" fillId="2" borderId="25" xfId="0" applyFont="1" applyFill="1" applyBorder="1" applyAlignment="1">
      <alignment vertical="center"/>
    </xf>
    <xf numFmtId="0" fontId="0" fillId="2" borderId="8" xfId="0" applyFill="1" applyBorder="1" applyAlignment="1">
      <alignment vertical="center"/>
    </xf>
    <xf numFmtId="0" fontId="4" fillId="2" borderId="6" xfId="0" applyFont="1" applyFill="1" applyBorder="1" applyAlignment="1">
      <alignment vertical="center"/>
    </xf>
    <xf numFmtId="0" fontId="0" fillId="2" borderId="17" xfId="0" applyFill="1" applyBorder="1" applyAlignment="1">
      <alignment vertical="center"/>
    </xf>
    <xf numFmtId="0" fontId="0" fillId="2" borderId="15" xfId="0" applyFill="1" applyBorder="1" applyAlignment="1">
      <alignment vertical="center"/>
    </xf>
    <xf numFmtId="0" fontId="0" fillId="2" borderId="11" xfId="0" applyFill="1" applyBorder="1" applyAlignment="1">
      <alignment vertical="center"/>
    </xf>
    <xf numFmtId="0" fontId="0" fillId="2" borderId="18" xfId="0" applyFill="1" applyBorder="1" applyAlignment="1">
      <alignment vertical="center"/>
    </xf>
    <xf numFmtId="0" fontId="0" fillId="2" borderId="12" xfId="0" applyFill="1" applyBorder="1" applyAlignment="1">
      <alignment vertical="center"/>
    </xf>
    <xf numFmtId="0" fontId="0" fillId="2" borderId="9" xfId="0" applyFill="1" applyBorder="1" applyAlignment="1">
      <alignment vertical="center"/>
    </xf>
    <xf numFmtId="0" fontId="0" fillId="6" borderId="13" xfId="0" applyFill="1" applyBorder="1" applyAlignment="1">
      <alignment horizontal="center" vertical="center" wrapText="1"/>
    </xf>
    <xf numFmtId="0" fontId="0" fillId="6" borderId="14" xfId="0" applyFill="1" applyBorder="1" applyAlignment="1">
      <alignment horizontal="center" vertical="center" wrapText="1"/>
    </xf>
    <xf numFmtId="0" fontId="10" fillId="10" borderId="0" xfId="0" applyFont="1" applyFill="1"/>
    <xf numFmtId="0" fontId="0" fillId="4" borderId="16" xfId="0" applyFont="1" applyFill="1" applyBorder="1" applyAlignment="1">
      <alignment horizontal="center" vertical="center"/>
    </xf>
    <xf numFmtId="0" fontId="0" fillId="4" borderId="19" xfId="0" applyFont="1" applyFill="1" applyBorder="1" applyAlignment="1">
      <alignment horizontal="center" vertical="center"/>
    </xf>
    <xf numFmtId="0" fontId="0" fillId="2" borderId="0" xfId="0" applyFont="1" applyFill="1" applyBorder="1" applyAlignment="1">
      <alignment vertical="center"/>
    </xf>
    <xf numFmtId="0" fontId="0" fillId="4" borderId="0" xfId="0" applyFont="1" applyFill="1" applyBorder="1" applyAlignment="1">
      <alignment horizontal="center" vertical="center"/>
    </xf>
    <xf numFmtId="0" fontId="0" fillId="2" borderId="0" xfId="0" applyFont="1" applyFill="1" applyBorder="1" applyAlignment="1">
      <alignment vertical="center" wrapText="1"/>
    </xf>
    <xf numFmtId="0" fontId="0" fillId="0" borderId="17" xfId="0" applyFont="1" applyBorder="1" applyAlignment="1">
      <alignment vertical="center" wrapText="1"/>
    </xf>
    <xf numFmtId="0" fontId="0" fillId="0" borderId="0" xfId="0" applyFont="1" applyBorder="1" applyAlignment="1">
      <alignment vertical="center"/>
    </xf>
    <xf numFmtId="0" fontId="0" fillId="4" borderId="17" xfId="0" applyFont="1" applyFill="1" applyBorder="1" applyAlignment="1">
      <alignment vertical="center"/>
    </xf>
    <xf numFmtId="0" fontId="0" fillId="4" borderId="0" xfId="0" applyFont="1" applyFill="1" applyBorder="1" applyAlignment="1">
      <alignment vertical="center"/>
    </xf>
    <xf numFmtId="0" fontId="0" fillId="0" borderId="0" xfId="0" applyFont="1" applyFill="1" applyBorder="1" applyAlignment="1">
      <alignment vertical="center"/>
    </xf>
    <xf numFmtId="0" fontId="25" fillId="10" borderId="0" xfId="0" applyFont="1" applyFill="1"/>
    <xf numFmtId="14" fontId="0" fillId="0" borderId="1" xfId="0" applyNumberFormat="1" applyBorder="1" applyAlignment="1">
      <alignment horizontal="center" vertical="center" wrapText="1"/>
    </xf>
    <xf numFmtId="0" fontId="0" fillId="0" borderId="0" xfId="0" applyFont="1" applyBorder="1" applyAlignment="1">
      <alignment vertical="center" wrapText="1"/>
    </xf>
    <xf numFmtId="0" fontId="30" fillId="11" borderId="2" xfId="395" applyFont="1" applyFill="1" applyBorder="1" applyAlignment="1">
      <alignment horizontal="center" vertical="center" wrapText="1"/>
    </xf>
    <xf numFmtId="0" fontId="30" fillId="11" borderId="5" xfId="395" applyFont="1" applyFill="1" applyBorder="1" applyAlignment="1">
      <alignment horizontal="center" vertical="center" wrapText="1"/>
    </xf>
    <xf numFmtId="0" fontId="30" fillId="11" borderId="3" xfId="395" applyFont="1" applyFill="1" applyBorder="1" applyAlignment="1">
      <alignment horizontal="center" vertical="center" wrapText="1"/>
    </xf>
    <xf numFmtId="0" fontId="30" fillId="11" borderId="1" xfId="395" applyFont="1" applyFill="1" applyBorder="1" applyAlignment="1">
      <alignment horizontal="center" vertical="center" wrapText="1"/>
    </xf>
    <xf numFmtId="0" fontId="1" fillId="0" borderId="0" xfId="395" applyFont="1" applyAlignment="1">
      <alignment vertical="center"/>
    </xf>
    <xf numFmtId="0" fontId="32" fillId="12" borderId="9" xfId="395" applyFont="1" applyFill="1" applyBorder="1" applyAlignment="1">
      <alignment horizontal="center" vertical="center" wrapText="1"/>
    </xf>
    <xf numFmtId="0" fontId="33" fillId="12" borderId="12" xfId="395" applyFont="1" applyFill="1" applyBorder="1" applyAlignment="1">
      <alignment horizontal="center" wrapText="1"/>
    </xf>
    <xf numFmtId="0" fontId="32" fillId="0" borderId="29" xfId="395" applyFont="1" applyBorder="1" applyAlignment="1">
      <alignment horizontal="center" vertical="center" wrapText="1"/>
    </xf>
    <xf numFmtId="0" fontId="34" fillId="0" borderId="1" xfId="395" applyFont="1" applyBorder="1" applyAlignment="1">
      <alignment horizontal="center" vertical="center" wrapText="1"/>
    </xf>
    <xf numFmtId="0" fontId="34" fillId="0" borderId="2" xfId="395" applyFont="1" applyBorder="1" applyAlignment="1">
      <alignment horizontal="center" vertical="center" wrapText="1"/>
    </xf>
    <xf numFmtId="0" fontId="34" fillId="0" borderId="30" xfId="395" applyFont="1" applyBorder="1" applyAlignment="1">
      <alignment horizontal="center" vertical="center" textRotation="180" wrapText="1"/>
    </xf>
    <xf numFmtId="0" fontId="34" fillId="0" borderId="3" xfId="395" applyFont="1" applyBorder="1" applyAlignment="1">
      <alignment horizontal="center" vertical="center" wrapText="1"/>
    </xf>
    <xf numFmtId="0" fontId="35" fillId="12" borderId="2" xfId="395" applyFont="1" applyFill="1" applyBorder="1" applyAlignment="1">
      <alignment horizontal="center" vertical="center"/>
    </xf>
    <xf numFmtId="0" fontId="36" fillId="12" borderId="3" xfId="395" applyFont="1" applyFill="1" applyBorder="1" applyAlignment="1">
      <alignment horizontal="left" wrapText="1"/>
    </xf>
    <xf numFmtId="0" fontId="35" fillId="12" borderId="3" xfId="395" applyFont="1" applyFill="1" applyBorder="1" applyAlignment="1">
      <alignment horizontal="center" vertical="center" wrapText="1"/>
    </xf>
    <xf numFmtId="0" fontId="37" fillId="12" borderId="1" xfId="395" applyFont="1" applyFill="1" applyBorder="1" applyAlignment="1">
      <alignment horizontal="center" vertical="center" wrapText="1"/>
    </xf>
    <xf numFmtId="0" fontId="37" fillId="12" borderId="2" xfId="395" applyFont="1" applyFill="1" applyBorder="1" applyAlignment="1">
      <alignment horizontal="center" vertical="center" wrapText="1"/>
    </xf>
    <xf numFmtId="0" fontId="35" fillId="12" borderId="1" xfId="395" applyFont="1" applyFill="1" applyBorder="1" applyAlignment="1">
      <alignment horizontal="center" vertical="center" textRotation="180" wrapText="1"/>
    </xf>
    <xf numFmtId="0" fontId="37" fillId="12" borderId="3" xfId="395" applyFont="1" applyFill="1" applyBorder="1" applyAlignment="1">
      <alignment horizontal="center" vertical="center" wrapText="1"/>
    </xf>
    <xf numFmtId="0" fontId="5" fillId="0" borderId="1" xfId="396" applyBorder="1" applyAlignment="1">
      <alignment vertical="center"/>
    </xf>
    <xf numFmtId="0" fontId="5" fillId="0" borderId="1" xfId="396" applyBorder="1" applyAlignment="1">
      <alignment vertical="center" wrapText="1"/>
    </xf>
    <xf numFmtId="0" fontId="37" fillId="0" borderId="31" xfId="395" applyFont="1" applyBorder="1" applyAlignment="1">
      <alignment horizontal="center" vertical="center" wrapText="1"/>
    </xf>
    <xf numFmtId="0" fontId="38" fillId="10" borderId="1" xfId="395" applyFont="1" applyFill="1" applyBorder="1" applyAlignment="1">
      <alignment horizontal="center" vertical="center" wrapText="1"/>
    </xf>
    <xf numFmtId="0" fontId="38" fillId="10" borderId="2" xfId="395" applyFont="1" applyFill="1" applyBorder="1" applyAlignment="1">
      <alignment horizontal="center" vertical="center" wrapText="1"/>
    </xf>
    <xf numFmtId="0" fontId="37" fillId="0" borderId="31" xfId="395" applyFont="1" applyBorder="1" applyAlignment="1">
      <alignment horizontal="center" vertical="center" textRotation="180" wrapText="1"/>
    </xf>
    <xf numFmtId="0" fontId="37" fillId="0" borderId="3" xfId="395" applyFont="1" applyBorder="1" applyAlignment="1">
      <alignment horizontal="center" vertical="center" wrapText="1"/>
    </xf>
    <xf numFmtId="0" fontId="37" fillId="0" borderId="1" xfId="395" applyFont="1" applyBorder="1" applyAlignment="1">
      <alignment horizontal="center" vertical="center" wrapText="1"/>
    </xf>
    <xf numFmtId="0" fontId="37" fillId="0" borderId="30" xfId="395" applyFont="1" applyBorder="1" applyAlignment="1">
      <alignment horizontal="center" vertical="center" wrapText="1"/>
    </xf>
    <xf numFmtId="0" fontId="38" fillId="0" borderId="1" xfId="395" applyFont="1" applyBorder="1" applyAlignment="1">
      <alignment horizontal="center" vertical="center" wrapText="1"/>
    </xf>
    <xf numFmtId="0" fontId="38" fillId="0" borderId="2" xfId="395" applyFont="1" applyBorder="1" applyAlignment="1">
      <alignment horizontal="center" vertical="center" wrapText="1"/>
    </xf>
    <xf numFmtId="0" fontId="37" fillId="0" borderId="30" xfId="395" applyFont="1" applyBorder="1" applyAlignment="1">
      <alignment horizontal="center" vertical="center" textRotation="180" wrapText="1"/>
    </xf>
    <xf numFmtId="0" fontId="38" fillId="12" borderId="1" xfId="395" applyFont="1" applyFill="1" applyBorder="1" applyAlignment="1">
      <alignment horizontal="center" vertical="center" wrapText="1"/>
    </xf>
    <xf numFmtId="0" fontId="38" fillId="12" borderId="2" xfId="395" applyFont="1" applyFill="1" applyBorder="1" applyAlignment="1">
      <alignment horizontal="center" vertical="center" wrapText="1"/>
    </xf>
    <xf numFmtId="0" fontId="37" fillId="0" borderId="13" xfId="395" applyFont="1" applyBorder="1" applyAlignment="1">
      <alignment horizontal="center" vertical="center" wrapText="1"/>
    </xf>
    <xf numFmtId="0" fontId="37" fillId="0" borderId="13" xfId="395" applyFont="1" applyBorder="1" applyAlignment="1">
      <alignment horizontal="center" vertical="center" textRotation="180" wrapText="1"/>
    </xf>
    <xf numFmtId="0" fontId="37" fillId="13" borderId="3" xfId="395" applyFont="1" applyFill="1" applyBorder="1" applyAlignment="1">
      <alignment horizontal="center" vertical="center" wrapText="1"/>
    </xf>
    <xf numFmtId="0" fontId="35" fillId="12" borderId="2" xfId="395" applyFont="1" applyFill="1" applyBorder="1" applyAlignment="1">
      <alignment horizontal="center" vertical="center" textRotation="180" wrapText="1"/>
    </xf>
    <xf numFmtId="0" fontId="32" fillId="12" borderId="5" xfId="395" applyFont="1" applyFill="1" applyBorder="1" applyAlignment="1">
      <alignment horizontal="left" vertical="center" wrapText="1"/>
    </xf>
    <xf numFmtId="0" fontId="35" fillId="12" borderId="1" xfId="395" applyFont="1" applyFill="1" applyBorder="1" applyAlignment="1">
      <alignment horizontal="center" vertical="center" wrapText="1"/>
    </xf>
    <xf numFmtId="0" fontId="1" fillId="0" borderId="0" xfId="395" applyFont="1" applyAlignment="1">
      <alignment horizontal="center" vertical="center"/>
    </xf>
    <xf numFmtId="0" fontId="31" fillId="0" borderId="0" xfId="395" applyFont="1" applyAlignment="1">
      <alignment vertical="center"/>
    </xf>
    <xf numFmtId="0" fontId="1" fillId="0" borderId="0" xfId="395" applyFont="1"/>
    <xf numFmtId="0" fontId="39" fillId="12" borderId="3" xfId="395" applyFont="1" applyFill="1" applyBorder="1" applyAlignment="1">
      <alignment horizontal="center" wrapText="1"/>
    </xf>
    <xf numFmtId="0" fontId="37" fillId="0" borderId="1" xfId="395" applyFont="1" applyFill="1" applyBorder="1" applyAlignment="1">
      <alignment horizontal="center" vertical="center" wrapText="1"/>
    </xf>
    <xf numFmtId="0" fontId="34" fillId="0" borderId="14" xfId="395" applyFont="1" applyBorder="1" applyAlignment="1">
      <alignment horizontal="left" vertical="center" wrapText="1"/>
    </xf>
    <xf numFmtId="0" fontId="37" fillId="0" borderId="2" xfId="395" applyFont="1" applyBorder="1" applyAlignment="1">
      <alignment horizontal="center" vertical="center" wrapText="1"/>
    </xf>
    <xf numFmtId="0" fontId="34" fillId="0" borderId="1" xfId="395" applyFont="1" applyBorder="1" applyAlignment="1">
      <alignment horizontal="left" vertical="center" wrapText="1"/>
    </xf>
    <xf numFmtId="0" fontId="37" fillId="0" borderId="1" xfId="395" applyFont="1" applyFill="1" applyBorder="1" applyAlignment="1">
      <alignment horizontal="center" vertical="center"/>
    </xf>
    <xf numFmtId="0" fontId="40" fillId="0" borderId="1" xfId="395" applyFont="1" applyBorder="1" applyAlignment="1">
      <alignment horizontal="left" vertical="center"/>
    </xf>
    <xf numFmtId="0" fontId="37" fillId="0" borderId="4" xfId="395" applyFont="1" applyFill="1" applyBorder="1" applyAlignment="1">
      <alignment horizontal="center" vertical="center"/>
    </xf>
    <xf numFmtId="0" fontId="34" fillId="0" borderId="4" xfId="395" applyFont="1" applyBorder="1" applyAlignment="1">
      <alignment horizontal="left" vertical="center" wrapText="1"/>
    </xf>
    <xf numFmtId="0" fontId="37" fillId="0" borderId="14" xfId="395" applyFont="1" applyFill="1" applyBorder="1" applyAlignment="1">
      <alignment horizontal="center" vertical="center"/>
    </xf>
    <xf numFmtId="0" fontId="40" fillId="0" borderId="0" xfId="395" applyFont="1" applyAlignment="1">
      <alignment vertical="center"/>
    </xf>
    <xf numFmtId="0" fontId="34" fillId="0" borderId="5" xfId="395" applyFont="1" applyBorder="1" applyAlignment="1">
      <alignment horizontal="left" vertical="center" wrapText="1"/>
    </xf>
    <xf numFmtId="0" fontId="21" fillId="0" borderId="2" xfId="0" applyFont="1" applyBorder="1" applyAlignment="1">
      <alignment vertical="center" wrapText="1"/>
    </xf>
    <xf numFmtId="0" fontId="21" fillId="5" borderId="1" xfId="0" applyFont="1" applyFill="1" applyBorder="1" applyAlignment="1">
      <alignment vertical="center" wrapText="1"/>
    </xf>
    <xf numFmtId="0" fontId="41" fillId="0" borderId="14" xfId="0" applyFont="1" applyBorder="1" applyAlignment="1">
      <alignment wrapText="1"/>
    </xf>
    <xf numFmtId="0" fontId="21" fillId="9" borderId="14" xfId="0" applyFont="1" applyFill="1" applyBorder="1" applyAlignment="1">
      <alignment horizontal="left" vertical="center" wrapText="1"/>
    </xf>
    <xf numFmtId="0" fontId="21" fillId="0" borderId="1" xfId="0" applyFont="1" applyBorder="1" applyAlignment="1">
      <alignment horizontal="left" vertical="center" wrapText="1"/>
    </xf>
    <xf numFmtId="0" fontId="21" fillId="0" borderId="14" xfId="0" applyFont="1" applyBorder="1" applyAlignment="1">
      <alignment horizontal="left" vertical="center" wrapText="1"/>
    </xf>
    <xf numFmtId="0" fontId="21" fillId="9" borderId="1" xfId="0" applyFont="1" applyFill="1" applyBorder="1" applyAlignment="1">
      <alignment horizontal="left" vertical="center" wrapText="1"/>
    </xf>
    <xf numFmtId="0" fontId="42" fillId="0" borderId="1" xfId="0" applyFont="1" applyBorder="1" applyAlignment="1">
      <alignment wrapText="1"/>
    </xf>
    <xf numFmtId="0" fontId="21" fillId="2" borderId="1" xfId="0" applyFont="1" applyFill="1" applyBorder="1" applyAlignment="1">
      <alignment horizontal="center" vertical="center" wrapText="1"/>
    </xf>
    <xf numFmtId="0" fontId="8" fillId="5" borderId="5" xfId="0" applyFont="1" applyFill="1" applyBorder="1" applyAlignment="1">
      <alignment horizontal="left" vertical="center" wrapText="1"/>
    </xf>
    <xf numFmtId="0" fontId="0" fillId="0" borderId="1" xfId="0" applyBorder="1"/>
    <xf numFmtId="0" fontId="0" fillId="0" borderId="1" xfId="0" applyBorder="1" applyAlignment="1">
      <alignment wrapText="1"/>
    </xf>
    <xf numFmtId="0" fontId="4" fillId="9" borderId="1" xfId="0" applyFont="1" applyFill="1" applyBorder="1" applyAlignment="1">
      <alignment horizontal="left" vertical="center" wrapText="1"/>
    </xf>
    <xf numFmtId="0" fontId="21" fillId="0" borderId="1" xfId="0" applyFont="1" applyBorder="1"/>
    <xf numFmtId="0" fontId="21" fillId="0" borderId="1" xfId="0" applyFont="1" applyBorder="1" applyAlignment="1">
      <alignment wrapText="1"/>
    </xf>
    <xf numFmtId="0" fontId="8" fillId="3" borderId="14" xfId="0" applyFont="1" applyFill="1" applyBorder="1" applyAlignment="1">
      <alignment horizontal="left" vertical="center" wrapText="1"/>
    </xf>
    <xf numFmtId="0" fontId="8" fillId="5" borderId="5" xfId="0" applyFont="1" applyFill="1" applyBorder="1" applyAlignment="1">
      <alignment horizontal="left" vertical="center" wrapText="1"/>
    </xf>
    <xf numFmtId="0" fontId="0" fillId="6" borderId="14" xfId="0" applyFill="1" applyBorder="1" applyAlignment="1">
      <alignment horizontal="center" vertical="center" wrapText="1"/>
    </xf>
    <xf numFmtId="0" fontId="0" fillId="6" borderId="14" xfId="0" applyFill="1" applyBorder="1" applyAlignment="1">
      <alignment horizontal="center" vertical="center" wrapText="1"/>
    </xf>
    <xf numFmtId="0" fontId="43" fillId="0" borderId="1" xfId="0" applyFont="1" applyBorder="1" applyAlignment="1">
      <alignment wrapText="1"/>
    </xf>
    <xf numFmtId="0" fontId="44" fillId="0" borderId="1" xfId="0" applyFont="1" applyBorder="1" applyAlignment="1">
      <alignment wrapText="1"/>
    </xf>
    <xf numFmtId="0" fontId="45" fillId="0" borderId="0" xfId="0" applyFont="1" applyAlignment="1">
      <alignment wrapText="1"/>
    </xf>
    <xf numFmtId="0" fontId="47" fillId="0" borderId="1" xfId="0" applyFont="1" applyBorder="1" applyAlignment="1">
      <alignment wrapText="1"/>
    </xf>
    <xf numFmtId="0" fontId="46" fillId="0" borderId="1" xfId="0" applyFont="1" applyBorder="1" applyAlignment="1">
      <alignment wrapText="1"/>
    </xf>
    <xf numFmtId="0" fontId="48" fillId="7" borderId="0" xfId="0" applyFont="1" applyFill="1" applyAlignment="1">
      <alignment vertical="center"/>
    </xf>
    <xf numFmtId="0" fontId="21" fillId="0" borderId="1" xfId="0" applyFont="1" applyBorder="1" applyAlignment="1">
      <alignment vertical="center" wrapText="1"/>
    </xf>
    <xf numFmtId="0" fontId="49" fillId="9" borderId="14" xfId="0" applyFont="1" applyFill="1" applyBorder="1" applyAlignment="1">
      <alignment horizontal="left" vertical="center" wrapText="1"/>
    </xf>
    <xf numFmtId="0" fontId="49" fillId="0" borderId="14" xfId="0" applyFont="1" applyBorder="1" applyAlignment="1">
      <alignment horizontal="left" vertical="center" wrapText="1"/>
    </xf>
    <xf numFmtId="0" fontId="21" fillId="6" borderId="1" xfId="0" quotePrefix="1" applyFont="1" applyFill="1" applyBorder="1" applyAlignment="1">
      <alignment horizontal="left" vertical="center" wrapText="1"/>
    </xf>
    <xf numFmtId="0" fontId="21" fillId="0" borderId="1" xfId="0" applyFont="1" applyFill="1" applyBorder="1" applyAlignment="1">
      <alignment vertical="center" wrapText="1"/>
    </xf>
    <xf numFmtId="0" fontId="21" fillId="0" borderId="0" xfId="0" applyFont="1" applyAlignment="1">
      <alignment wrapText="1"/>
    </xf>
    <xf numFmtId="0" fontId="4" fillId="0" borderId="1" xfId="0" applyFont="1" applyBorder="1" applyAlignment="1">
      <alignment wrapText="1"/>
    </xf>
    <xf numFmtId="0" fontId="21" fillId="0" borderId="14" xfId="0" applyFont="1" applyBorder="1" applyAlignment="1">
      <alignment wrapText="1"/>
    </xf>
    <xf numFmtId="0" fontId="50" fillId="7" borderId="2" xfId="0" applyFont="1" applyFill="1" applyBorder="1" applyAlignment="1">
      <alignment horizontal="center" wrapText="1"/>
    </xf>
    <xf numFmtId="0" fontId="21" fillId="0" borderId="2" xfId="0" applyFont="1" applyFill="1" applyBorder="1" applyAlignment="1">
      <alignment vertical="center" wrapText="1"/>
    </xf>
    <xf numFmtId="0" fontId="8" fillId="5" borderId="5" xfId="0" applyFont="1" applyFill="1" applyBorder="1" applyAlignment="1">
      <alignment vertical="center" wrapText="1"/>
    </xf>
    <xf numFmtId="0" fontId="21" fillId="0" borderId="0" xfId="0" applyFont="1" applyAlignment="1">
      <alignment vertical="center" wrapText="1"/>
    </xf>
    <xf numFmtId="0" fontId="15" fillId="7" borderId="0" xfId="0" applyFont="1" applyFill="1" applyAlignment="1">
      <alignment horizontal="left" vertical="center" wrapText="1"/>
    </xf>
    <xf numFmtId="0" fontId="24" fillId="3" borderId="0" xfId="0" applyFont="1" applyFill="1" applyAlignment="1">
      <alignment horizontal="left" vertical="center" wrapText="1"/>
    </xf>
    <xf numFmtId="0" fontId="0" fillId="0" borderId="2" xfId="0" applyBorder="1" applyAlignment="1">
      <alignment horizontal="left" vertical="center" wrapText="1"/>
    </xf>
    <xf numFmtId="0" fontId="0" fillId="7" borderId="0" xfId="0" applyFill="1" applyAlignment="1">
      <alignment horizontal="left" vertical="center" wrapText="1"/>
    </xf>
    <xf numFmtId="0" fontId="21" fillId="0" borderId="1" xfId="0" applyFont="1" applyBorder="1" applyAlignment="1">
      <alignment horizontal="left" wrapText="1"/>
    </xf>
    <xf numFmtId="0" fontId="0" fillId="0" borderId="0" xfId="0" applyAlignment="1">
      <alignment horizontal="left" vertical="center" wrapText="1"/>
    </xf>
    <xf numFmtId="0" fontId="0" fillId="14" borderId="4" xfId="0" applyFill="1" applyBorder="1" applyAlignment="1">
      <alignment horizontal="center" vertical="center" wrapText="1"/>
    </xf>
    <xf numFmtId="0" fontId="0" fillId="14" borderId="1" xfId="0" applyFill="1" applyBorder="1" applyAlignment="1">
      <alignment horizontal="center" vertical="center" wrapText="1"/>
    </xf>
    <xf numFmtId="0" fontId="0" fillId="15" borderId="1" xfId="0" applyFill="1" applyBorder="1" applyAlignment="1">
      <alignment horizontal="center" vertical="center" wrapText="1"/>
    </xf>
    <xf numFmtId="0" fontId="0" fillId="15" borderId="13" xfId="0" applyFill="1" applyBorder="1" applyAlignment="1">
      <alignment horizontal="center" vertical="center" wrapText="1"/>
    </xf>
    <xf numFmtId="0" fontId="0" fillId="14" borderId="8" xfId="0" applyFill="1" applyBorder="1" applyAlignment="1">
      <alignment horizontal="center" vertical="center" wrapText="1"/>
    </xf>
    <xf numFmtId="0" fontId="0" fillId="15" borderId="12" xfId="0" applyFill="1" applyBorder="1" applyAlignment="1">
      <alignment horizontal="center" vertical="center" wrapText="1"/>
    </xf>
    <xf numFmtId="0" fontId="0" fillId="6" borderId="15" xfId="0" applyFill="1" applyBorder="1" applyAlignment="1">
      <alignment horizontal="center" vertical="center" wrapText="1"/>
    </xf>
    <xf numFmtId="0" fontId="0" fillId="6" borderId="12" xfId="0" applyFill="1" applyBorder="1" applyAlignment="1">
      <alignment horizontal="center" vertical="center" wrapText="1"/>
    </xf>
    <xf numFmtId="0" fontId="11" fillId="2" borderId="14" xfId="0" applyFont="1" applyFill="1" applyBorder="1" applyAlignment="1">
      <alignment horizontal="center" vertical="center" wrapText="1"/>
    </xf>
    <xf numFmtId="0" fontId="27" fillId="3" borderId="14" xfId="0" applyFont="1" applyFill="1" applyBorder="1" applyAlignment="1">
      <alignment horizontal="left" vertical="center" wrapText="1"/>
    </xf>
    <xf numFmtId="0" fontId="21" fillId="5" borderId="5" xfId="0" applyFont="1" applyFill="1" applyBorder="1" applyAlignment="1">
      <alignment horizontal="center" vertical="center" wrapText="1"/>
    </xf>
    <xf numFmtId="0" fontId="15" fillId="7" borderId="0" xfId="0" applyFont="1" applyFill="1" applyAlignment="1">
      <alignment horizontal="center" vertical="center" wrapText="1"/>
    </xf>
    <xf numFmtId="0" fontId="0" fillId="3" borderId="0" xfId="0" applyFill="1" applyAlignment="1">
      <alignment horizontal="center" vertical="center" wrapText="1"/>
    </xf>
    <xf numFmtId="0" fontId="0" fillId="5" borderId="3" xfId="0" applyFont="1" applyFill="1" applyBorder="1" applyAlignment="1">
      <alignment horizontal="center" vertical="center" wrapText="1"/>
    </xf>
    <xf numFmtId="0" fontId="0" fillId="0" borderId="2" xfId="0" applyBorder="1" applyAlignment="1">
      <alignment horizontal="center" vertical="center" wrapText="1"/>
    </xf>
    <xf numFmtId="0" fontId="0" fillId="7" borderId="0" xfId="0" applyFill="1" applyAlignment="1">
      <alignment horizontal="center" vertical="center" wrapText="1"/>
    </xf>
    <xf numFmtId="0" fontId="55" fillId="7" borderId="0" xfId="0" applyFont="1" applyFill="1" applyAlignment="1">
      <alignment horizontal="center" vertical="center" wrapText="1"/>
    </xf>
    <xf numFmtId="0" fontId="21" fillId="3" borderId="0" xfId="0" applyFont="1" applyFill="1" applyAlignment="1">
      <alignment horizontal="center" vertical="center" wrapText="1"/>
    </xf>
    <xf numFmtId="0" fontId="21" fillId="0" borderId="1" xfId="0" applyFont="1" applyFill="1" applyBorder="1" applyAlignment="1">
      <alignment horizontal="center" vertical="center" wrapText="1"/>
    </xf>
    <xf numFmtId="0" fontId="21" fillId="0" borderId="2" xfId="0" applyFont="1" applyBorder="1" applyAlignment="1">
      <alignment horizontal="center" vertical="center" wrapText="1"/>
    </xf>
    <xf numFmtId="0" fontId="21" fillId="7" borderId="0" xfId="0" applyFont="1" applyFill="1" applyAlignment="1">
      <alignment horizontal="center" vertical="center" wrapText="1"/>
    </xf>
    <xf numFmtId="0" fontId="21" fillId="0" borderId="0" xfId="0" applyFont="1" applyAlignment="1">
      <alignment horizontal="center" vertical="center" wrapText="1"/>
    </xf>
    <xf numFmtId="0" fontId="21" fillId="9" borderId="14" xfId="0" applyFont="1" applyFill="1" applyBorder="1" applyAlignment="1">
      <alignment horizontal="center" vertical="center" wrapText="1"/>
    </xf>
    <xf numFmtId="0" fontId="55" fillId="7" borderId="0" xfId="0" applyFont="1" applyFill="1" applyAlignment="1">
      <alignment vertical="center" wrapText="1"/>
    </xf>
    <xf numFmtId="0" fontId="21" fillId="3" borderId="0" xfId="0" applyFont="1" applyFill="1" applyAlignment="1">
      <alignment horizontal="right" vertical="center" wrapText="1"/>
    </xf>
    <xf numFmtId="0" fontId="21" fillId="7" borderId="0" xfId="0" applyFont="1" applyFill="1" applyAlignment="1">
      <alignment vertical="center" wrapText="1"/>
    </xf>
    <xf numFmtId="0" fontId="8" fillId="5" borderId="5" xfId="0" applyFont="1" applyFill="1" applyBorder="1" applyAlignment="1">
      <alignment horizontal="left" vertical="center" wrapText="1"/>
    </xf>
    <xf numFmtId="0" fontId="42" fillId="0" borderId="1" xfId="0" applyFont="1" applyBorder="1" applyAlignment="1">
      <alignment vertical="center" wrapText="1"/>
    </xf>
    <xf numFmtId="0" fontId="43" fillId="0" borderId="1" xfId="0" applyFont="1" applyBorder="1" applyAlignment="1">
      <alignment vertical="center" wrapText="1"/>
    </xf>
    <xf numFmtId="0" fontId="47" fillId="0" borderId="1" xfId="0" applyFont="1" applyBorder="1" applyAlignment="1">
      <alignment vertical="center" wrapText="1"/>
    </xf>
    <xf numFmtId="0" fontId="0" fillId="2" borderId="0" xfId="0" applyFont="1" applyFill="1" applyBorder="1" applyAlignment="1">
      <alignment horizontal="center" vertical="center"/>
    </xf>
    <xf numFmtId="0" fontId="0" fillId="0" borderId="0" xfId="0" applyBorder="1"/>
    <xf numFmtId="0" fontId="21" fillId="0" borderId="0" xfId="0" applyFont="1" applyBorder="1" applyAlignment="1">
      <alignment vertical="center" wrapText="1"/>
    </xf>
    <xf numFmtId="0" fontId="0" fillId="0" borderId="0" xfId="0" applyBorder="1" applyAlignment="1">
      <alignment vertical="center" wrapText="1"/>
    </xf>
    <xf numFmtId="0" fontId="21" fillId="6" borderId="13" xfId="0" applyFont="1" applyFill="1" applyBorder="1" applyAlignment="1">
      <alignment horizontal="center" vertical="center" wrapText="1"/>
    </xf>
    <xf numFmtId="0" fontId="0" fillId="6" borderId="13" xfId="0" applyFill="1" applyBorder="1" applyAlignment="1">
      <alignment horizontal="center" vertical="top" wrapText="1"/>
    </xf>
    <xf numFmtId="0" fontId="0" fillId="6" borderId="4" xfId="0" applyFill="1" applyBorder="1" applyAlignment="1">
      <alignment horizontal="center" wrapText="1"/>
    </xf>
    <xf numFmtId="0" fontId="21" fillId="6" borderId="1" xfId="0" applyFont="1" applyFill="1" applyBorder="1" applyAlignment="1">
      <alignment horizontal="center" vertical="center" wrapText="1"/>
    </xf>
    <xf numFmtId="0" fontId="0" fillId="15" borderId="15" xfId="0" applyFill="1" applyBorder="1" applyAlignment="1">
      <alignment horizontal="center" vertical="center" wrapText="1"/>
    </xf>
    <xf numFmtId="0" fontId="0" fillId="15" borderId="14" xfId="0" applyFill="1" applyBorder="1" applyAlignment="1">
      <alignment horizontal="center" vertical="center" wrapText="1"/>
    </xf>
    <xf numFmtId="0" fontId="0" fillId="6" borderId="4" xfId="0" applyFill="1" applyBorder="1" applyAlignment="1">
      <alignment horizontal="center" vertical="center" wrapText="1"/>
    </xf>
    <xf numFmtId="0" fontId="55" fillId="7" borderId="0" xfId="0" applyFont="1" applyFill="1" applyAlignment="1">
      <alignment horizontal="left" vertical="center" wrapText="1"/>
    </xf>
    <xf numFmtId="0" fontId="21" fillId="3" borderId="0" xfId="0" applyFont="1" applyFill="1" applyAlignment="1">
      <alignment horizontal="left" vertical="center" wrapText="1"/>
    </xf>
    <xf numFmtId="0" fontId="21" fillId="5" borderId="3" xfId="0" applyFont="1" applyFill="1" applyBorder="1" applyAlignment="1">
      <alignment horizontal="center" vertical="center" wrapText="1"/>
    </xf>
    <xf numFmtId="0" fontId="21" fillId="0" borderId="2" xfId="0" applyFont="1" applyBorder="1" applyAlignment="1">
      <alignment horizontal="left" vertical="center" wrapText="1"/>
    </xf>
    <xf numFmtId="0" fontId="0" fillId="15" borderId="0" xfId="0" applyFill="1" applyAlignment="1">
      <alignment horizontal="center" vertical="center" wrapText="1"/>
    </xf>
    <xf numFmtId="0" fontId="21" fillId="7" borderId="0" xfId="0" applyFont="1" applyFill="1" applyAlignment="1">
      <alignment horizontal="left" vertical="center" wrapText="1"/>
    </xf>
    <xf numFmtId="0" fontId="43" fillId="5" borderId="2" xfId="0" applyFont="1" applyFill="1" applyBorder="1" applyAlignment="1">
      <alignment horizontal="right" vertical="center" wrapText="1"/>
    </xf>
    <xf numFmtId="0" fontId="0" fillId="5" borderId="4" xfId="0" applyFont="1" applyFill="1" applyBorder="1" applyAlignment="1">
      <alignment vertical="center" wrapText="1"/>
    </xf>
    <xf numFmtId="0" fontId="0" fillId="2" borderId="6" xfId="0" applyFont="1" applyFill="1" applyBorder="1" applyAlignment="1">
      <alignment vertical="center" wrapText="1"/>
    </xf>
    <xf numFmtId="0" fontId="0" fillId="2" borderId="8" xfId="0" applyFont="1" applyFill="1" applyBorder="1" applyAlignment="1">
      <alignment vertical="center" wrapText="1"/>
    </xf>
    <xf numFmtId="0" fontId="0" fillId="5" borderId="13" xfId="0" applyFont="1" applyFill="1" applyBorder="1" applyAlignment="1">
      <alignment vertical="center" wrapText="1"/>
    </xf>
    <xf numFmtId="0" fontId="0" fillId="2" borderId="9" xfId="0" applyFont="1" applyFill="1" applyBorder="1" applyAlignment="1">
      <alignment vertical="center" wrapText="1"/>
    </xf>
    <xf numFmtId="0" fontId="0" fillId="2" borderId="12" xfId="0" applyFont="1" applyFill="1" applyBorder="1" applyAlignment="1">
      <alignment vertical="center" wrapText="1"/>
    </xf>
    <xf numFmtId="0" fontId="0" fillId="5" borderId="14" xfId="0" applyFont="1" applyFill="1" applyBorder="1" applyAlignment="1">
      <alignment vertical="center" wrapText="1"/>
    </xf>
    <xf numFmtId="0" fontId="21" fillId="0" borderId="0" xfId="0" applyFont="1" applyAlignment="1">
      <alignment horizontal="left" vertical="center" wrapText="1"/>
    </xf>
    <xf numFmtId="0" fontId="0" fillId="6" borderId="1" xfId="0" applyFill="1" applyBorder="1" applyAlignment="1">
      <alignment horizontal="center" vertical="center" wrapText="1"/>
    </xf>
    <xf numFmtId="0" fontId="0" fillId="6" borderId="0" xfId="0" applyFill="1" applyAlignment="1">
      <alignment vertical="center" wrapText="1"/>
    </xf>
    <xf numFmtId="0" fontId="21" fillId="0" borderId="0" xfId="0" applyFont="1" applyBorder="1" applyAlignment="1">
      <alignment vertical="center"/>
    </xf>
    <xf numFmtId="0" fontId="57" fillId="2" borderId="0" xfId="0" applyFont="1" applyFill="1" applyBorder="1" applyAlignment="1">
      <alignment vertical="center"/>
    </xf>
    <xf numFmtId="0" fontId="21" fillId="0" borderId="0" xfId="0" applyFont="1" applyBorder="1" applyAlignment="1">
      <alignment wrapText="1"/>
    </xf>
    <xf numFmtId="0" fontId="57" fillId="2" borderId="17" xfId="0" applyFont="1" applyFill="1" applyBorder="1" applyAlignment="1">
      <alignment vertical="center"/>
    </xf>
    <xf numFmtId="0" fontId="0" fillId="2" borderId="0" xfId="0" applyFill="1" applyBorder="1" applyAlignment="1">
      <alignment horizontal="center" vertical="center"/>
    </xf>
    <xf numFmtId="0" fontId="0" fillId="2" borderId="0" xfId="0" applyFont="1" applyFill="1" applyBorder="1" applyAlignment="1">
      <alignment horizontal="center" vertical="center"/>
    </xf>
    <xf numFmtId="0" fontId="58" fillId="0" borderId="2" xfId="0" applyFont="1" applyBorder="1" applyAlignment="1">
      <alignment vertical="center" wrapText="1"/>
    </xf>
    <xf numFmtId="0" fontId="21" fillId="0" borderId="1" xfId="0" applyFont="1" applyBorder="1" applyAlignment="1">
      <alignment horizontal="center" vertical="center" wrapText="1"/>
    </xf>
    <xf numFmtId="14" fontId="21" fillId="0" borderId="1" xfId="0" applyNumberFormat="1" applyFont="1" applyBorder="1" applyAlignment="1">
      <alignment horizontal="center" vertical="center" wrapText="1"/>
    </xf>
    <xf numFmtId="0" fontId="0" fillId="2" borderId="0" xfId="0" applyFont="1" applyFill="1" applyBorder="1" applyAlignment="1">
      <alignment horizontal="center" vertical="center"/>
    </xf>
    <xf numFmtId="0" fontId="8" fillId="5" borderId="5" xfId="0" applyFont="1" applyFill="1" applyBorder="1" applyAlignment="1">
      <alignment horizontal="left" vertical="center" wrapText="1"/>
    </xf>
    <xf numFmtId="0" fontId="23" fillId="2" borderId="6" xfId="0" applyFont="1" applyFill="1" applyBorder="1" applyAlignment="1">
      <alignment horizontal="center" vertical="center" wrapText="1"/>
    </xf>
    <xf numFmtId="0" fontId="23" fillId="2" borderId="9" xfId="0" applyFont="1" applyFill="1" applyBorder="1" applyAlignment="1">
      <alignment horizontal="center" vertical="center" wrapText="1"/>
    </xf>
    <xf numFmtId="0" fontId="0" fillId="0" borderId="4" xfId="0" applyBorder="1" applyAlignment="1">
      <alignment vertical="center" wrapText="1"/>
    </xf>
    <xf numFmtId="0" fontId="8" fillId="5" borderId="5" xfId="0" applyFont="1" applyFill="1" applyBorder="1" applyAlignment="1">
      <alignment horizontal="left" vertical="center" wrapText="1"/>
    </xf>
    <xf numFmtId="0" fontId="0" fillId="0" borderId="4" xfId="0" applyBorder="1" applyAlignment="1">
      <alignment vertical="center" wrapText="1"/>
    </xf>
    <xf numFmtId="0" fontId="17" fillId="5" borderId="26" xfId="0" applyFont="1" applyFill="1" applyBorder="1" applyAlignment="1">
      <alignment horizontal="center" vertical="center" wrapText="1"/>
    </xf>
    <xf numFmtId="0" fontId="17" fillId="5" borderId="27" xfId="0" applyFont="1" applyFill="1" applyBorder="1" applyAlignment="1">
      <alignment horizontal="center" vertical="center" wrapText="1"/>
    </xf>
    <xf numFmtId="0" fontId="17" fillId="5" borderId="28" xfId="0" applyFont="1" applyFill="1" applyBorder="1" applyAlignment="1">
      <alignment horizontal="center" vertical="center" wrapText="1"/>
    </xf>
    <xf numFmtId="0" fontId="0" fillId="0" borderId="1" xfId="0" applyBorder="1" applyAlignment="1">
      <alignment horizontal="left" vertical="center" wrapText="1"/>
    </xf>
    <xf numFmtId="0" fontId="19" fillId="7" borderId="5" xfId="0" applyFont="1" applyFill="1" applyBorder="1" applyAlignment="1">
      <alignment horizontal="center" vertical="center" wrapText="1"/>
    </xf>
    <xf numFmtId="0" fontId="19" fillId="7" borderId="3" xfId="0" applyFont="1" applyFill="1" applyBorder="1" applyAlignment="1">
      <alignment horizontal="center" vertical="center" wrapText="1"/>
    </xf>
    <xf numFmtId="0" fontId="0" fillId="3" borderId="13" xfId="0" applyFont="1" applyFill="1" applyBorder="1" applyAlignment="1">
      <alignment horizontal="left" vertical="center" wrapText="1"/>
    </xf>
    <xf numFmtId="0" fontId="15" fillId="7" borderId="0" xfId="0" applyFont="1" applyFill="1" applyAlignment="1">
      <alignment horizontal="center" vertical="top" textRotation="180"/>
    </xf>
    <xf numFmtId="0" fontId="42" fillId="3" borderId="13" xfId="0" applyFont="1" applyFill="1" applyBorder="1" applyAlignment="1">
      <alignment horizontal="left" vertical="center" wrapText="1"/>
    </xf>
    <xf numFmtId="0" fontId="8" fillId="3" borderId="13" xfId="0" applyFont="1" applyFill="1" applyBorder="1" applyAlignment="1">
      <alignment horizontal="left" vertical="center" wrapText="1"/>
    </xf>
    <xf numFmtId="0" fontId="8" fillId="3" borderId="14" xfId="0" applyFont="1" applyFill="1" applyBorder="1" applyAlignment="1">
      <alignment horizontal="left" vertical="center" wrapText="1"/>
    </xf>
    <xf numFmtId="0" fontId="13" fillId="0" borderId="2" xfId="0" applyFont="1" applyBorder="1" applyAlignment="1">
      <alignment horizontal="center" vertical="center"/>
    </xf>
    <xf numFmtId="0" fontId="13" fillId="0" borderId="5" xfId="0" applyFont="1" applyBorder="1" applyAlignment="1">
      <alignment horizontal="center" vertical="center"/>
    </xf>
    <xf numFmtId="0" fontId="0" fillId="3" borderId="1" xfId="0" applyFont="1" applyFill="1" applyBorder="1" applyAlignment="1">
      <alignment horizontal="left" vertical="center" wrapText="1"/>
    </xf>
    <xf numFmtId="0" fontId="0" fillId="2" borderId="0" xfId="0" applyFont="1" applyFill="1" applyBorder="1" applyAlignment="1">
      <alignment horizontal="center" vertical="center"/>
    </xf>
    <xf numFmtId="0" fontId="54" fillId="0" borderId="23" xfId="0" applyFont="1" applyBorder="1" applyAlignment="1">
      <alignment horizontal="center" vertical="center" wrapText="1"/>
    </xf>
    <xf numFmtId="0" fontId="54" fillId="0" borderId="16" xfId="0" applyFont="1" applyBorder="1" applyAlignment="1">
      <alignment horizontal="center" vertical="center" wrapText="1"/>
    </xf>
    <xf numFmtId="0" fontId="54" fillId="0" borderId="24" xfId="0" applyFont="1" applyBorder="1" applyAlignment="1">
      <alignment horizontal="center" vertical="center" wrapText="1"/>
    </xf>
    <xf numFmtId="0" fontId="54" fillId="0" borderId="19" xfId="0" applyFont="1" applyBorder="1" applyAlignment="1">
      <alignment horizontal="center" vertical="center" wrapText="1"/>
    </xf>
    <xf numFmtId="0" fontId="4" fillId="2" borderId="25"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8" xfId="0" applyFont="1" applyFill="1" applyBorder="1" applyAlignment="1">
      <alignment horizontal="center" vertical="center"/>
    </xf>
    <xf numFmtId="0" fontId="0" fillId="2" borderId="18" xfId="0" applyFill="1" applyBorder="1" applyAlignment="1">
      <alignment horizontal="center" vertical="center"/>
    </xf>
    <xf numFmtId="0" fontId="0" fillId="2" borderId="10" xfId="0" applyFill="1" applyBorder="1" applyAlignment="1">
      <alignment horizontal="center" vertical="center"/>
    </xf>
    <xf numFmtId="0" fontId="0" fillId="2" borderId="12" xfId="0" applyFill="1" applyBorder="1" applyAlignment="1">
      <alignment horizontal="center" vertical="center"/>
    </xf>
    <xf numFmtId="0" fontId="0" fillId="3" borderId="24" xfId="0" applyFill="1" applyBorder="1" applyAlignment="1">
      <alignment horizontal="left" vertical="center" wrapText="1"/>
    </xf>
    <xf numFmtId="0" fontId="0" fillId="3" borderId="19" xfId="0" applyFill="1" applyBorder="1" applyAlignment="1">
      <alignment horizontal="left" vertical="center" wrapText="1"/>
    </xf>
    <xf numFmtId="0" fontId="0" fillId="3" borderId="22" xfId="0" applyFill="1" applyBorder="1" applyAlignment="1">
      <alignment horizontal="left" vertical="center" wrapText="1"/>
    </xf>
    <xf numFmtId="0" fontId="11" fillId="2" borderId="4" xfId="0" applyFont="1" applyFill="1" applyBorder="1" applyAlignment="1">
      <alignment horizontal="center" vertical="center" wrapText="1"/>
    </xf>
    <xf numFmtId="0" fontId="23" fillId="2" borderId="14" xfId="0" applyFont="1" applyFill="1" applyBorder="1" applyAlignment="1">
      <alignment horizontal="center" vertical="center" wrapText="1"/>
    </xf>
    <xf numFmtId="0" fontId="8" fillId="5" borderId="2" xfId="0" applyFont="1" applyFill="1" applyBorder="1" applyAlignment="1">
      <alignment horizontal="left" vertical="center" wrapText="1"/>
    </xf>
    <xf numFmtId="0" fontId="8" fillId="5" borderId="5" xfId="0" applyFont="1" applyFill="1" applyBorder="1" applyAlignment="1">
      <alignment horizontal="left" vertical="center" wrapText="1"/>
    </xf>
    <xf numFmtId="0" fontId="0" fillId="5" borderId="4" xfId="0" applyFont="1" applyFill="1" applyBorder="1" applyAlignment="1">
      <alignment horizontal="center" vertical="center" wrapText="1"/>
    </xf>
    <xf numFmtId="0" fontId="0" fillId="5" borderId="13" xfId="0" applyFont="1" applyFill="1" applyBorder="1" applyAlignment="1">
      <alignment horizontal="center" vertical="center" wrapText="1"/>
    </xf>
    <xf numFmtId="0" fontId="0" fillId="5" borderId="11" xfId="0" applyFont="1" applyFill="1" applyBorder="1" applyAlignment="1">
      <alignment horizontal="center" vertical="center" wrapText="1"/>
    </xf>
    <xf numFmtId="0" fontId="0" fillId="5" borderId="14" xfId="0" applyFont="1" applyFill="1" applyBorder="1" applyAlignment="1">
      <alignment horizontal="center" vertical="center" wrapText="1"/>
    </xf>
    <xf numFmtId="0" fontId="0" fillId="2" borderId="6" xfId="0" applyFont="1" applyFill="1" applyBorder="1" applyAlignment="1">
      <alignment horizontal="center" vertical="center" wrapText="1"/>
    </xf>
    <xf numFmtId="0" fontId="0" fillId="2" borderId="8" xfId="0" applyFont="1" applyFill="1" applyBorder="1" applyAlignment="1">
      <alignment horizontal="center" vertical="center" wrapText="1"/>
    </xf>
    <xf numFmtId="0" fontId="0" fillId="2" borderId="9" xfId="0" applyFont="1" applyFill="1" applyBorder="1" applyAlignment="1">
      <alignment horizontal="center" vertical="center" wrapText="1"/>
    </xf>
    <xf numFmtId="0" fontId="0" fillId="2" borderId="12"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23" fillId="2" borderId="1" xfId="0" applyFont="1" applyFill="1" applyBorder="1" applyAlignment="1">
      <alignment horizontal="center" vertical="center" wrapText="1"/>
    </xf>
    <xf numFmtId="0" fontId="0" fillId="5" borderId="4" xfId="0" applyFill="1" applyBorder="1" applyAlignment="1">
      <alignment horizontal="center" vertical="center" wrapText="1"/>
    </xf>
    <xf numFmtId="0" fontId="0" fillId="5" borderId="13" xfId="0" applyFill="1" applyBorder="1" applyAlignment="1">
      <alignment horizontal="center" vertical="center" wrapText="1"/>
    </xf>
    <xf numFmtId="0" fontId="0" fillId="5" borderId="15" xfId="0" applyFill="1" applyBorder="1" applyAlignment="1">
      <alignment horizontal="center" vertical="center" wrapText="1"/>
    </xf>
    <xf numFmtId="0" fontId="0" fillId="5" borderId="14" xfId="0" applyFill="1" applyBorder="1" applyAlignment="1">
      <alignment horizontal="center" vertical="center" wrapText="1"/>
    </xf>
    <xf numFmtId="0" fontId="23" fillId="2" borderId="6" xfId="0" applyFont="1" applyFill="1" applyBorder="1" applyAlignment="1">
      <alignment horizontal="center" vertical="center" wrapText="1"/>
    </xf>
    <xf numFmtId="0" fontId="23" fillId="2" borderId="9" xfId="0" applyFont="1" applyFill="1" applyBorder="1" applyAlignment="1">
      <alignment horizontal="center" vertical="center" wrapText="1"/>
    </xf>
    <xf numFmtId="0" fontId="0" fillId="2" borderId="7" xfId="0" applyFont="1" applyFill="1" applyBorder="1" applyAlignment="1">
      <alignment horizontal="center" vertical="center" wrapText="1"/>
    </xf>
    <xf numFmtId="0" fontId="0" fillId="2" borderId="10" xfId="0" applyFont="1" applyFill="1" applyBorder="1" applyAlignment="1">
      <alignment horizontal="center" vertical="center" wrapText="1"/>
    </xf>
    <xf numFmtId="0" fontId="9" fillId="3" borderId="10" xfId="0" applyFont="1" applyFill="1" applyBorder="1" applyAlignment="1">
      <alignment horizontal="left" vertical="center" wrapText="1"/>
    </xf>
    <xf numFmtId="0" fontId="0" fillId="0" borderId="4" xfId="0" applyBorder="1" applyAlignment="1">
      <alignment vertical="center" wrapText="1"/>
    </xf>
    <xf numFmtId="0" fontId="0" fillId="0" borderId="13" xfId="0" applyBorder="1" applyAlignment="1">
      <alignment vertical="center" wrapText="1"/>
    </xf>
    <xf numFmtId="0" fontId="0" fillId="0" borderId="14" xfId="0" applyBorder="1" applyAlignment="1">
      <alignment vertical="center" wrapText="1"/>
    </xf>
    <xf numFmtId="0" fontId="21" fillId="0" borderId="4" xfId="0" applyFont="1" applyBorder="1" applyAlignment="1">
      <alignment vertical="center" wrapText="1"/>
    </xf>
    <xf numFmtId="0" fontId="21" fillId="0" borderId="13" xfId="0" applyFont="1" applyBorder="1" applyAlignment="1">
      <alignment vertical="center" wrapText="1"/>
    </xf>
    <xf numFmtId="0" fontId="21" fillId="0" borderId="14" xfId="0" applyFont="1" applyBorder="1" applyAlignment="1">
      <alignment vertical="center" wrapText="1"/>
    </xf>
    <xf numFmtId="0" fontId="0" fillId="0" borderId="4" xfId="0" applyBorder="1" applyAlignment="1">
      <alignment horizontal="center" vertical="center" wrapText="1"/>
    </xf>
    <xf numFmtId="0" fontId="0" fillId="0" borderId="13" xfId="0" applyBorder="1" applyAlignment="1">
      <alignment horizontal="center" vertical="center" wrapText="1"/>
    </xf>
    <xf numFmtId="0" fontId="0" fillId="0" borderId="14" xfId="0" applyBorder="1" applyAlignment="1">
      <alignment horizontal="center" vertical="center" wrapText="1"/>
    </xf>
    <xf numFmtId="14" fontId="0" fillId="0" borderId="4" xfId="0" applyNumberFormat="1" applyBorder="1" applyAlignment="1">
      <alignment horizontal="center" vertical="center" wrapText="1"/>
    </xf>
    <xf numFmtId="0" fontId="21" fillId="0" borderId="4" xfId="0" applyFont="1" applyBorder="1" applyAlignment="1">
      <alignment horizontal="center" vertical="center" wrapText="1"/>
    </xf>
    <xf numFmtId="0" fontId="21" fillId="0" borderId="14" xfId="0" applyFont="1" applyBorder="1" applyAlignment="1">
      <alignment horizontal="center" vertical="center" wrapText="1"/>
    </xf>
    <xf numFmtId="0" fontId="9" fillId="3" borderId="10" xfId="0" applyFont="1" applyFill="1" applyBorder="1" applyAlignment="1">
      <alignment horizontal="left" vertical="center"/>
    </xf>
    <xf numFmtId="0" fontId="4" fillId="0" borderId="23" xfId="0" applyFont="1" applyBorder="1" applyAlignment="1">
      <alignment horizontal="center" vertical="center" wrapText="1"/>
    </xf>
    <xf numFmtId="0" fontId="4" fillId="0" borderId="16" xfId="0" applyFont="1" applyBorder="1" applyAlignment="1">
      <alignment horizontal="center" vertical="center"/>
    </xf>
    <xf numFmtId="0" fontId="4" fillId="0" borderId="24" xfId="0" applyFont="1" applyBorder="1" applyAlignment="1">
      <alignment horizontal="center" vertical="center"/>
    </xf>
    <xf numFmtId="0" fontId="4" fillId="0" borderId="19" xfId="0" applyFont="1" applyBorder="1" applyAlignment="1">
      <alignment horizontal="center" vertical="center"/>
    </xf>
    <xf numFmtId="0" fontId="4" fillId="0" borderId="16" xfId="0" applyFont="1" applyBorder="1" applyAlignment="1">
      <alignment horizontal="center" vertical="center" wrapText="1"/>
    </xf>
    <xf numFmtId="0" fontId="25" fillId="10" borderId="19" xfId="0" applyFont="1" applyFill="1" applyBorder="1" applyAlignment="1">
      <alignment horizontal="left" wrapText="1"/>
    </xf>
    <xf numFmtId="0" fontId="30" fillId="11" borderId="2" xfId="395" applyFont="1" applyFill="1" applyBorder="1" applyAlignment="1">
      <alignment horizontal="center" vertical="center" wrapText="1"/>
    </xf>
    <xf numFmtId="0" fontId="30" fillId="11" borderId="5" xfId="395" applyFont="1" applyFill="1" applyBorder="1" applyAlignment="1">
      <alignment horizontal="center" vertical="center" wrapText="1"/>
    </xf>
    <xf numFmtId="0" fontId="30" fillId="11" borderId="3" xfId="395" applyFont="1" applyFill="1" applyBorder="1" applyAlignment="1">
      <alignment horizontal="center" vertical="center" wrapText="1"/>
    </xf>
    <xf numFmtId="0" fontId="30" fillId="11" borderId="1" xfId="395" applyFont="1" applyFill="1" applyBorder="1" applyAlignment="1">
      <alignment horizontal="center" vertical="center" wrapText="1"/>
    </xf>
  </cellXfs>
  <cellStyles count="401">
    <cellStyle name="Collegamento ipertestuale" xfId="369" builtinId="8" hidden="1"/>
    <cellStyle name="Collegamento ipertestuale" xfId="371" builtinId="8" hidden="1"/>
    <cellStyle name="Collegamento ipertestuale" xfId="373" builtinId="8" hidden="1"/>
    <cellStyle name="Collegamento ipertestuale" xfId="375" builtinId="8" hidden="1"/>
    <cellStyle name="Collegamento ipertestuale" xfId="377" builtinId="8" hidden="1"/>
    <cellStyle name="Collegamento ipertestuale" xfId="379" builtinId="8" hidden="1"/>
    <cellStyle name="Collegamento ipertestuale" xfId="381" builtinId="8" hidden="1"/>
    <cellStyle name="Collegamento ipertestuale" xfId="383" builtinId="8" hidden="1"/>
    <cellStyle name="Collegamento ipertestuale" xfId="385" builtinId="8" hidden="1"/>
    <cellStyle name="Collegamento ipertestuale" xfId="387" builtinId="8" hidden="1"/>
    <cellStyle name="Collegamento ipertestuale" xfId="389" builtinId="8" hidden="1"/>
    <cellStyle name="Collegamento ipertestuale" xfId="391" builtinId="8" hidden="1"/>
    <cellStyle name="Collegamento ipertestuale" xfId="393" builtinId="8" hidden="1"/>
    <cellStyle name="Collegamento ipertestuale" xfId="397" builtinId="8" hidden="1"/>
    <cellStyle name="Collegamento ipertestuale visitato" xfId="4" builtinId="9" hidden="1"/>
    <cellStyle name="Collegamento ipertestuale visitato" xfId="5" builtinId="9" hidden="1"/>
    <cellStyle name="Collegamento ipertestuale visitato" xfId="6" builtinId="9" hidden="1"/>
    <cellStyle name="Collegamento ipertestuale visitato" xfId="7" builtinId="9" hidden="1"/>
    <cellStyle name="Collegamento ipertestuale visitato" xfId="8" builtinId="9" hidden="1"/>
    <cellStyle name="Collegamento ipertestuale visitato" xfId="9" builtinId="9" hidden="1"/>
    <cellStyle name="Collegamento ipertestuale visitato" xfId="10" builtinId="9" hidden="1"/>
    <cellStyle name="Collegamento ipertestuale visitato" xfId="12" builtinId="9" hidden="1"/>
    <cellStyle name="Collegamento ipertestuale visitato" xfId="13" builtinId="9" hidden="1"/>
    <cellStyle name="Collegamento ipertestuale visitato" xfId="14" builtinId="9" hidden="1"/>
    <cellStyle name="Collegamento ipertestuale visitato" xfId="15" builtinId="9" hidden="1"/>
    <cellStyle name="Collegamento ipertestuale visitato" xfId="16" builtinId="9" hidden="1"/>
    <cellStyle name="Collegamento ipertestuale visitato" xfId="17" builtinId="9" hidden="1"/>
    <cellStyle name="Collegamento ipertestuale visitato" xfId="18" builtinId="9" hidden="1"/>
    <cellStyle name="Collegamento ipertestuale visitato" xfId="19" builtinId="9" hidden="1"/>
    <cellStyle name="Collegamento ipertestuale visitato" xfId="20" builtinId="9" hidden="1"/>
    <cellStyle name="Collegamento ipertestuale visitato" xfId="21" builtinId="9" hidden="1"/>
    <cellStyle name="Collegamento ipertestuale visitato" xfId="22" builtinId="9" hidden="1"/>
    <cellStyle name="Collegamento ipertestuale visitato" xfId="23" builtinId="9" hidden="1"/>
    <cellStyle name="Collegamento ipertestuale visitato" xfId="24" builtinId="9" hidden="1"/>
    <cellStyle name="Collegamento ipertestuale visitato" xfId="25" builtinId="9" hidden="1"/>
    <cellStyle name="Collegamento ipertestuale visitato" xfId="26" builtinId="9" hidden="1"/>
    <cellStyle name="Collegamento ipertestuale visitato" xfId="27" builtinId="9" hidden="1"/>
    <cellStyle name="Collegamento ipertestuale visitato" xfId="28" builtinId="9" hidden="1"/>
    <cellStyle name="Collegamento ipertestuale visitato" xfId="29" builtinId="9" hidden="1"/>
    <cellStyle name="Collegamento ipertestuale visitato" xfId="30" builtinId="9" hidden="1"/>
    <cellStyle name="Collegamento ipertestuale visitato" xfId="31" builtinId="9" hidden="1"/>
    <cellStyle name="Collegamento ipertestuale visitato" xfId="32" builtinId="9" hidden="1"/>
    <cellStyle name="Collegamento ipertestuale visitato" xfId="33" builtinId="9" hidden="1"/>
    <cellStyle name="Collegamento ipertestuale visitato" xfId="34" builtinId="9" hidden="1"/>
    <cellStyle name="Collegamento ipertestuale visitato" xfId="35" builtinId="9" hidden="1"/>
    <cellStyle name="Collegamento ipertestuale visitato" xfId="36" builtinId="9" hidden="1"/>
    <cellStyle name="Collegamento ipertestuale visitato" xfId="37" builtinId="9" hidden="1"/>
    <cellStyle name="Collegamento ipertestuale visitato" xfId="38" builtinId="9" hidden="1"/>
    <cellStyle name="Collegamento ipertestuale visitato" xfId="39" builtinId="9" hidden="1"/>
    <cellStyle name="Collegamento ipertestuale visitato" xfId="40" builtinId="9" hidden="1"/>
    <cellStyle name="Collegamento ipertestuale visitato" xfId="41" builtinId="9" hidden="1"/>
    <cellStyle name="Collegamento ipertestuale visitato" xfId="42" builtinId="9" hidden="1"/>
    <cellStyle name="Collegamento ipertestuale visitato" xfId="43" builtinId="9" hidden="1"/>
    <cellStyle name="Collegamento ipertestuale visitato" xfId="44" builtinId="9" hidden="1"/>
    <cellStyle name="Collegamento ipertestuale visitato" xfId="45" builtinId="9" hidden="1"/>
    <cellStyle name="Collegamento ipertestuale visitato" xfId="46" builtinId="9" hidden="1"/>
    <cellStyle name="Collegamento ipertestuale visitato" xfId="47" builtinId="9" hidden="1"/>
    <cellStyle name="Collegamento ipertestuale visitato" xfId="48" builtinId="9" hidden="1"/>
    <cellStyle name="Collegamento ipertestuale visitato" xfId="49" builtinId="9" hidden="1"/>
    <cellStyle name="Collegamento ipertestuale visitato" xfId="50" builtinId="9" hidden="1"/>
    <cellStyle name="Collegamento ipertestuale visitato" xfId="51" builtinId="9" hidden="1"/>
    <cellStyle name="Collegamento ipertestuale visitato" xfId="52" builtinId="9" hidden="1"/>
    <cellStyle name="Collegamento ipertestuale visitato" xfId="53" builtinId="9" hidden="1"/>
    <cellStyle name="Collegamento ipertestuale visitato" xfId="54" builtinId="9" hidden="1"/>
    <cellStyle name="Collegamento ipertestuale visitato" xfId="55" builtinId="9" hidden="1"/>
    <cellStyle name="Collegamento ipertestuale visitato" xfId="56" builtinId="9" hidden="1"/>
    <cellStyle name="Collegamento ipertestuale visitato" xfId="57" builtinId="9" hidden="1"/>
    <cellStyle name="Collegamento ipertestuale visitato" xfId="58" builtinId="9" hidden="1"/>
    <cellStyle name="Collegamento ipertestuale visitato" xfId="59" builtinId="9" hidden="1"/>
    <cellStyle name="Collegamento ipertestuale visitato" xfId="60" builtinId="9" hidden="1"/>
    <cellStyle name="Collegamento ipertestuale visitato" xfId="61" builtinId="9" hidden="1"/>
    <cellStyle name="Collegamento ipertestuale visitato" xfId="62" builtinId="9" hidden="1"/>
    <cellStyle name="Collegamento ipertestuale visitato" xfId="63" builtinId="9" hidden="1"/>
    <cellStyle name="Collegamento ipertestuale visitato" xfId="64" builtinId="9" hidden="1"/>
    <cellStyle name="Collegamento ipertestuale visitato" xfId="65" builtinId="9" hidden="1"/>
    <cellStyle name="Collegamento ipertestuale visitato" xfId="66" builtinId="9" hidden="1"/>
    <cellStyle name="Collegamento ipertestuale visitato" xfId="67" builtinId="9" hidden="1"/>
    <cellStyle name="Collegamento ipertestuale visitato" xfId="68" builtinId="9" hidden="1"/>
    <cellStyle name="Collegamento ipertestuale visitato" xfId="69" builtinId="9" hidden="1"/>
    <cellStyle name="Collegamento ipertestuale visitato" xfId="70" builtinId="9" hidden="1"/>
    <cellStyle name="Collegamento ipertestuale visitato" xfId="71" builtinId="9" hidden="1"/>
    <cellStyle name="Collegamento ipertestuale visitato" xfId="72" builtinId="9" hidden="1"/>
    <cellStyle name="Collegamento ipertestuale visitato" xfId="73" builtinId="9" hidden="1"/>
    <cellStyle name="Collegamento ipertestuale visitato" xfId="74" builtinId="9" hidden="1"/>
    <cellStyle name="Collegamento ipertestuale visitato" xfId="75" builtinId="9" hidden="1"/>
    <cellStyle name="Collegamento ipertestuale visitato" xfId="76" builtinId="9" hidden="1"/>
    <cellStyle name="Collegamento ipertestuale visitato" xfId="77" builtinId="9" hidden="1"/>
    <cellStyle name="Collegamento ipertestuale visitato" xfId="78" builtinId="9" hidden="1"/>
    <cellStyle name="Collegamento ipertestuale visitato" xfId="79" builtinId="9" hidden="1"/>
    <cellStyle name="Collegamento ipertestuale visitato" xfId="80" builtinId="9" hidden="1"/>
    <cellStyle name="Collegamento ipertestuale visitato" xfId="81" builtinId="9" hidden="1"/>
    <cellStyle name="Collegamento ipertestuale visitato" xfId="82" builtinId="9" hidden="1"/>
    <cellStyle name="Collegamento ipertestuale visitato" xfId="83" builtinId="9" hidden="1"/>
    <cellStyle name="Collegamento ipertestuale visitato" xfId="84" builtinId="9" hidden="1"/>
    <cellStyle name="Collegamento ipertestuale visitato" xfId="85" builtinId="9" hidden="1"/>
    <cellStyle name="Collegamento ipertestuale visitato" xfId="86" builtinId="9" hidden="1"/>
    <cellStyle name="Collegamento ipertestuale visitato" xfId="87" builtinId="9" hidden="1"/>
    <cellStyle name="Collegamento ipertestuale visitato" xfId="88" builtinId="9" hidden="1"/>
    <cellStyle name="Collegamento ipertestuale visitato" xfId="89" builtinId="9" hidden="1"/>
    <cellStyle name="Collegamento ipertestuale visitato" xfId="90" builtinId="9" hidden="1"/>
    <cellStyle name="Collegamento ipertestuale visitato" xfId="91" builtinId="9" hidden="1"/>
    <cellStyle name="Collegamento ipertestuale visitato" xfId="92" builtinId="9" hidden="1"/>
    <cellStyle name="Collegamento ipertestuale visitato" xfId="93" builtinId="9" hidden="1"/>
    <cellStyle name="Collegamento ipertestuale visitato" xfId="94" builtinId="9" hidden="1"/>
    <cellStyle name="Collegamento ipertestuale visitato" xfId="95" builtinId="9" hidden="1"/>
    <cellStyle name="Collegamento ipertestuale visitato" xfId="96" builtinId="9" hidden="1"/>
    <cellStyle name="Collegamento ipertestuale visitato" xfId="97" builtinId="9" hidden="1"/>
    <cellStyle name="Collegamento ipertestuale visitato" xfId="98" builtinId="9" hidden="1"/>
    <cellStyle name="Collegamento ipertestuale visitato" xfId="99" builtinId="9" hidden="1"/>
    <cellStyle name="Collegamento ipertestuale visitato" xfId="100" builtinId="9" hidden="1"/>
    <cellStyle name="Collegamento ipertestuale visitato" xfId="101" builtinId="9" hidden="1"/>
    <cellStyle name="Collegamento ipertestuale visitato" xfId="102" builtinId="9" hidden="1"/>
    <cellStyle name="Collegamento ipertestuale visitato" xfId="103" builtinId="9" hidden="1"/>
    <cellStyle name="Collegamento ipertestuale visitato" xfId="104" builtinId="9" hidden="1"/>
    <cellStyle name="Collegamento ipertestuale visitato" xfId="105" builtinId="9" hidden="1"/>
    <cellStyle name="Collegamento ipertestuale visitato" xfId="106" builtinId="9" hidden="1"/>
    <cellStyle name="Collegamento ipertestuale visitato" xfId="107" builtinId="9" hidden="1"/>
    <cellStyle name="Collegamento ipertestuale visitato" xfId="108" builtinId="9" hidden="1"/>
    <cellStyle name="Collegamento ipertestuale visitato" xfId="109" builtinId="9" hidden="1"/>
    <cellStyle name="Collegamento ipertestuale visitato" xfId="110" builtinId="9" hidden="1"/>
    <cellStyle name="Collegamento ipertestuale visitato" xfId="111" builtinId="9" hidden="1"/>
    <cellStyle name="Collegamento ipertestuale visitato" xfId="112" builtinId="9" hidden="1"/>
    <cellStyle name="Collegamento ipertestuale visitato" xfId="113" builtinId="9" hidden="1"/>
    <cellStyle name="Collegamento ipertestuale visitato" xfId="114" builtinId="9" hidden="1"/>
    <cellStyle name="Collegamento ipertestuale visitato" xfId="115" builtinId="9" hidden="1"/>
    <cellStyle name="Collegamento ipertestuale visitato" xfId="116" builtinId="9" hidden="1"/>
    <cellStyle name="Collegamento ipertestuale visitato" xfId="117" builtinId="9" hidden="1"/>
    <cellStyle name="Collegamento ipertestuale visitato" xfId="118" builtinId="9" hidden="1"/>
    <cellStyle name="Collegamento ipertestuale visitato" xfId="119" builtinId="9" hidden="1"/>
    <cellStyle name="Collegamento ipertestuale visitato" xfId="120" builtinId="9" hidden="1"/>
    <cellStyle name="Collegamento ipertestuale visitato" xfId="121" builtinId="9" hidden="1"/>
    <cellStyle name="Collegamento ipertestuale visitato" xfId="122" builtinId="9" hidden="1"/>
    <cellStyle name="Collegamento ipertestuale visitato" xfId="123" builtinId="9" hidden="1"/>
    <cellStyle name="Collegamento ipertestuale visitato" xfId="124" builtinId="9" hidden="1"/>
    <cellStyle name="Collegamento ipertestuale visitato" xfId="125" builtinId="9" hidden="1"/>
    <cellStyle name="Collegamento ipertestuale visitato" xfId="126" builtinId="9" hidden="1"/>
    <cellStyle name="Collegamento ipertestuale visitato" xfId="127" builtinId="9" hidden="1"/>
    <cellStyle name="Collegamento ipertestuale visitato" xfId="128" builtinId="9" hidden="1"/>
    <cellStyle name="Collegamento ipertestuale visitato" xfId="129" builtinId="9" hidden="1"/>
    <cellStyle name="Collegamento ipertestuale visitato" xfId="130" builtinId="9" hidden="1"/>
    <cellStyle name="Collegamento ipertestuale visitato" xfId="131" builtinId="9" hidden="1"/>
    <cellStyle name="Collegamento ipertestuale visitato" xfId="132" builtinId="9" hidden="1"/>
    <cellStyle name="Collegamento ipertestuale visitato" xfId="133" builtinId="9" hidden="1"/>
    <cellStyle name="Collegamento ipertestuale visitato" xfId="134" builtinId="9" hidden="1"/>
    <cellStyle name="Collegamento ipertestuale visitato" xfId="135" builtinId="9" hidden="1"/>
    <cellStyle name="Collegamento ipertestuale visitato" xfId="136" builtinId="9" hidden="1"/>
    <cellStyle name="Collegamento ipertestuale visitato" xfId="137" builtinId="9" hidden="1"/>
    <cellStyle name="Collegamento ipertestuale visitato" xfId="138" builtinId="9" hidden="1"/>
    <cellStyle name="Collegamento ipertestuale visitato" xfId="139" builtinId="9" hidden="1"/>
    <cellStyle name="Collegamento ipertestuale visitato" xfId="140" builtinId="9" hidden="1"/>
    <cellStyle name="Collegamento ipertestuale visitato" xfId="141" builtinId="9" hidden="1"/>
    <cellStyle name="Collegamento ipertestuale visitato" xfId="142" builtinId="9" hidden="1"/>
    <cellStyle name="Collegamento ipertestuale visitato" xfId="143" builtinId="9" hidden="1"/>
    <cellStyle name="Collegamento ipertestuale visitato" xfId="144" builtinId="9" hidden="1"/>
    <cellStyle name="Collegamento ipertestuale visitato" xfId="145" builtinId="9" hidden="1"/>
    <cellStyle name="Collegamento ipertestuale visitato" xfId="146" builtinId="9" hidden="1"/>
    <cellStyle name="Collegamento ipertestuale visitato" xfId="147" builtinId="9" hidden="1"/>
    <cellStyle name="Collegamento ipertestuale visitato" xfId="148" builtinId="9" hidden="1"/>
    <cellStyle name="Collegamento ipertestuale visitato" xfId="149" builtinId="9" hidden="1"/>
    <cellStyle name="Collegamento ipertestuale visitato" xfId="150" builtinId="9" hidden="1"/>
    <cellStyle name="Collegamento ipertestuale visitato" xfId="151" builtinId="9" hidden="1"/>
    <cellStyle name="Collegamento ipertestuale visitato" xfId="152" builtinId="9" hidden="1"/>
    <cellStyle name="Collegamento ipertestuale visitato" xfId="153" builtinId="9" hidden="1"/>
    <cellStyle name="Collegamento ipertestuale visitato" xfId="154" builtinId="9" hidden="1"/>
    <cellStyle name="Collegamento ipertestuale visitato" xfId="155" builtinId="9" hidden="1"/>
    <cellStyle name="Collegamento ipertestuale visitato" xfId="156" builtinId="9" hidden="1"/>
    <cellStyle name="Collegamento ipertestuale visitato" xfId="157" builtinId="9" hidden="1"/>
    <cellStyle name="Collegamento ipertestuale visitato" xfId="158" builtinId="9" hidden="1"/>
    <cellStyle name="Collegamento ipertestuale visitato" xfId="159" builtinId="9" hidden="1"/>
    <cellStyle name="Collegamento ipertestuale visitato" xfId="160" builtinId="9" hidden="1"/>
    <cellStyle name="Collegamento ipertestuale visitato" xfId="161" builtinId="9" hidden="1"/>
    <cellStyle name="Collegamento ipertestuale visitato" xfId="162" builtinId="9" hidden="1"/>
    <cellStyle name="Collegamento ipertestuale visitato" xfId="163" builtinId="9" hidden="1"/>
    <cellStyle name="Collegamento ipertestuale visitato" xfId="164" builtinId="9" hidden="1"/>
    <cellStyle name="Collegamento ipertestuale visitato" xfId="165" builtinId="9" hidden="1"/>
    <cellStyle name="Collegamento ipertestuale visitato" xfId="166" builtinId="9" hidden="1"/>
    <cellStyle name="Collegamento ipertestuale visitato" xfId="167" builtinId="9" hidden="1"/>
    <cellStyle name="Collegamento ipertestuale visitato" xfId="168" builtinId="9" hidden="1"/>
    <cellStyle name="Collegamento ipertestuale visitato" xfId="169" builtinId="9" hidden="1"/>
    <cellStyle name="Collegamento ipertestuale visitato" xfId="170" builtinId="9" hidden="1"/>
    <cellStyle name="Collegamento ipertestuale visitato" xfId="171" builtinId="9" hidden="1"/>
    <cellStyle name="Collegamento ipertestuale visitato" xfId="172" builtinId="9" hidden="1"/>
    <cellStyle name="Collegamento ipertestuale visitato" xfId="173" builtinId="9" hidden="1"/>
    <cellStyle name="Collegamento ipertestuale visitato" xfId="174" builtinId="9" hidden="1"/>
    <cellStyle name="Collegamento ipertestuale visitato" xfId="175" builtinId="9" hidden="1"/>
    <cellStyle name="Collegamento ipertestuale visitato" xfId="176" builtinId="9" hidden="1"/>
    <cellStyle name="Collegamento ipertestuale visitato" xfId="177" builtinId="9" hidden="1"/>
    <cellStyle name="Collegamento ipertestuale visitato" xfId="178" builtinId="9" hidden="1"/>
    <cellStyle name="Collegamento ipertestuale visitato" xfId="179" builtinId="9" hidden="1"/>
    <cellStyle name="Collegamento ipertestuale visitato" xfId="180" builtinId="9" hidden="1"/>
    <cellStyle name="Collegamento ipertestuale visitato" xfId="181" builtinId="9" hidden="1"/>
    <cellStyle name="Collegamento ipertestuale visitato" xfId="182" builtinId="9" hidden="1"/>
    <cellStyle name="Collegamento ipertestuale visitato" xfId="183" builtinId="9" hidden="1"/>
    <cellStyle name="Collegamento ipertestuale visitato" xfId="184" builtinId="9" hidden="1"/>
    <cellStyle name="Collegamento ipertestuale visitato" xfId="185" builtinId="9" hidden="1"/>
    <cellStyle name="Collegamento ipertestuale visitato" xfId="186" builtinId="9" hidden="1"/>
    <cellStyle name="Collegamento ipertestuale visitato" xfId="187" builtinId="9" hidden="1"/>
    <cellStyle name="Collegamento ipertestuale visitato" xfId="188" builtinId="9" hidden="1"/>
    <cellStyle name="Collegamento ipertestuale visitato" xfId="189" builtinId="9" hidden="1"/>
    <cellStyle name="Collegamento ipertestuale visitato" xfId="190" builtinId="9" hidden="1"/>
    <cellStyle name="Collegamento ipertestuale visitato" xfId="191" builtinId="9" hidden="1"/>
    <cellStyle name="Collegamento ipertestuale visitato" xfId="192" builtinId="9" hidden="1"/>
    <cellStyle name="Collegamento ipertestuale visitato" xfId="193" builtinId="9" hidden="1"/>
    <cellStyle name="Collegamento ipertestuale visitato" xfId="194" builtinId="9" hidden="1"/>
    <cellStyle name="Collegamento ipertestuale visitato" xfId="195" builtinId="9" hidden="1"/>
    <cellStyle name="Collegamento ipertestuale visitato" xfId="196" builtinId="9" hidden="1"/>
    <cellStyle name="Collegamento ipertestuale visitato" xfId="197" builtinId="9" hidden="1"/>
    <cellStyle name="Collegamento ipertestuale visitato" xfId="198" builtinId="9" hidden="1"/>
    <cellStyle name="Collegamento ipertestuale visitato" xfId="199" builtinId="9" hidden="1"/>
    <cellStyle name="Collegamento ipertestuale visitato" xfId="200" builtinId="9" hidden="1"/>
    <cellStyle name="Collegamento ipertestuale visitato" xfId="201" builtinId="9" hidden="1"/>
    <cellStyle name="Collegamento ipertestuale visitato" xfId="202" builtinId="9" hidden="1"/>
    <cellStyle name="Collegamento ipertestuale visitato" xfId="203" builtinId="9" hidden="1"/>
    <cellStyle name="Collegamento ipertestuale visitato" xfId="204" builtinId="9" hidden="1"/>
    <cellStyle name="Collegamento ipertestuale visitato" xfId="205" builtinId="9" hidden="1"/>
    <cellStyle name="Collegamento ipertestuale visitato" xfId="206" builtinId="9" hidden="1"/>
    <cellStyle name="Collegamento ipertestuale visitato" xfId="207" builtinId="9" hidden="1"/>
    <cellStyle name="Collegamento ipertestuale visitato" xfId="208" builtinId="9" hidden="1"/>
    <cellStyle name="Collegamento ipertestuale visitato" xfId="209" builtinId="9" hidden="1"/>
    <cellStyle name="Collegamento ipertestuale visitato" xfId="210" builtinId="9" hidden="1"/>
    <cellStyle name="Collegamento ipertestuale visitato" xfId="211" builtinId="9" hidden="1"/>
    <cellStyle name="Collegamento ipertestuale visitato" xfId="212" builtinId="9" hidden="1"/>
    <cellStyle name="Collegamento ipertestuale visitato" xfId="213" builtinId="9" hidden="1"/>
    <cellStyle name="Collegamento ipertestuale visitato" xfId="214" builtinId="9" hidden="1"/>
    <cellStyle name="Collegamento ipertestuale visitato" xfId="215" builtinId="9" hidden="1"/>
    <cellStyle name="Collegamento ipertestuale visitato" xfId="216" builtinId="9" hidden="1"/>
    <cellStyle name="Collegamento ipertestuale visitato" xfId="217" builtinId="9" hidden="1"/>
    <cellStyle name="Collegamento ipertestuale visitato" xfId="218" builtinId="9" hidden="1"/>
    <cellStyle name="Collegamento ipertestuale visitato" xfId="219" builtinId="9" hidden="1"/>
    <cellStyle name="Collegamento ipertestuale visitato" xfId="220" builtinId="9" hidden="1"/>
    <cellStyle name="Collegamento ipertestuale visitato" xfId="221" builtinId="9" hidden="1"/>
    <cellStyle name="Collegamento ipertestuale visitato" xfId="222" builtinId="9" hidden="1"/>
    <cellStyle name="Collegamento ipertestuale visitato" xfId="223" builtinId="9" hidden="1"/>
    <cellStyle name="Collegamento ipertestuale visitato" xfId="224" builtinId="9" hidden="1"/>
    <cellStyle name="Collegamento ipertestuale visitato" xfId="225" builtinId="9" hidden="1"/>
    <cellStyle name="Collegamento ipertestuale visitato" xfId="226" builtinId="9" hidden="1"/>
    <cellStyle name="Collegamento ipertestuale visitato" xfId="227" builtinId="9" hidden="1"/>
    <cellStyle name="Collegamento ipertestuale visitato" xfId="228" builtinId="9" hidden="1"/>
    <cellStyle name="Collegamento ipertestuale visitato" xfId="229" builtinId="9" hidden="1"/>
    <cellStyle name="Collegamento ipertestuale visitato" xfId="230" builtinId="9" hidden="1"/>
    <cellStyle name="Collegamento ipertestuale visitato" xfId="231" builtinId="9" hidden="1"/>
    <cellStyle name="Collegamento ipertestuale visitato" xfId="232" builtinId="9" hidden="1"/>
    <cellStyle name="Collegamento ipertestuale visitato" xfId="233" builtinId="9" hidden="1"/>
    <cellStyle name="Collegamento ipertestuale visitato" xfId="234" builtinId="9" hidden="1"/>
    <cellStyle name="Collegamento ipertestuale visitato" xfId="235" builtinId="9" hidden="1"/>
    <cellStyle name="Collegamento ipertestuale visitato" xfId="236" builtinId="9" hidden="1"/>
    <cellStyle name="Collegamento ipertestuale visitato" xfId="237" builtinId="9" hidden="1"/>
    <cellStyle name="Collegamento ipertestuale visitato" xfId="238" builtinId="9" hidden="1"/>
    <cellStyle name="Collegamento ipertestuale visitato" xfId="239" builtinId="9" hidden="1"/>
    <cellStyle name="Collegamento ipertestuale visitato" xfId="240" builtinId="9" hidden="1"/>
    <cellStyle name="Collegamento ipertestuale visitato" xfId="241" builtinId="9" hidden="1"/>
    <cellStyle name="Collegamento ipertestuale visitato" xfId="242" builtinId="9" hidden="1"/>
    <cellStyle name="Collegamento ipertestuale visitato" xfId="243" builtinId="9" hidden="1"/>
    <cellStyle name="Collegamento ipertestuale visitato" xfId="244" builtinId="9" hidden="1"/>
    <cellStyle name="Collegamento ipertestuale visitato" xfId="245" builtinId="9" hidden="1"/>
    <cellStyle name="Collegamento ipertestuale visitato" xfId="246" builtinId="9" hidden="1"/>
    <cellStyle name="Collegamento ipertestuale visitato" xfId="247" builtinId="9" hidden="1"/>
    <cellStyle name="Collegamento ipertestuale visitato" xfId="248" builtinId="9" hidden="1"/>
    <cellStyle name="Collegamento ipertestuale visitato" xfId="249" builtinId="9" hidden="1"/>
    <cellStyle name="Collegamento ipertestuale visitato" xfId="250" builtinId="9" hidden="1"/>
    <cellStyle name="Collegamento ipertestuale visitato" xfId="251" builtinId="9" hidden="1"/>
    <cellStyle name="Collegamento ipertestuale visitato" xfId="252" builtinId="9" hidden="1"/>
    <cellStyle name="Collegamento ipertestuale visitato" xfId="253" builtinId="9" hidden="1"/>
    <cellStyle name="Collegamento ipertestuale visitato" xfId="254" builtinId="9" hidden="1"/>
    <cellStyle name="Collegamento ipertestuale visitato" xfId="255" builtinId="9" hidden="1"/>
    <cellStyle name="Collegamento ipertestuale visitato" xfId="256" builtinId="9" hidden="1"/>
    <cellStyle name="Collegamento ipertestuale visitato" xfId="257" builtinId="9" hidden="1"/>
    <cellStyle name="Collegamento ipertestuale visitato" xfId="258" builtinId="9" hidden="1"/>
    <cellStyle name="Collegamento ipertestuale visitato" xfId="259" builtinId="9" hidden="1"/>
    <cellStyle name="Collegamento ipertestuale visitato" xfId="260" builtinId="9" hidden="1"/>
    <cellStyle name="Collegamento ipertestuale visitato" xfId="261" builtinId="9" hidden="1"/>
    <cellStyle name="Collegamento ipertestuale visitato" xfId="262" builtinId="9" hidden="1"/>
    <cellStyle name="Collegamento ipertestuale visitato" xfId="263" builtinId="9" hidden="1"/>
    <cellStyle name="Collegamento ipertestuale visitato" xfId="264" builtinId="9" hidden="1"/>
    <cellStyle name="Collegamento ipertestuale visitato" xfId="265" builtinId="9" hidden="1"/>
    <cellStyle name="Collegamento ipertestuale visitato" xfId="266" builtinId="9" hidden="1"/>
    <cellStyle name="Collegamento ipertestuale visitato" xfId="267" builtinId="9" hidden="1"/>
    <cellStyle name="Collegamento ipertestuale visitato" xfId="268" builtinId="9" hidden="1"/>
    <cellStyle name="Collegamento ipertestuale visitato" xfId="269" builtinId="9" hidden="1"/>
    <cellStyle name="Collegamento ipertestuale visitato" xfId="270" builtinId="9" hidden="1"/>
    <cellStyle name="Collegamento ipertestuale visitato" xfId="271" builtinId="9" hidden="1"/>
    <cellStyle name="Collegamento ipertestuale visitato" xfId="272" builtinId="9" hidden="1"/>
    <cellStyle name="Collegamento ipertestuale visitato" xfId="273" builtinId="9" hidden="1"/>
    <cellStyle name="Collegamento ipertestuale visitato" xfId="274" builtinId="9" hidden="1"/>
    <cellStyle name="Collegamento ipertestuale visitato" xfId="275" builtinId="9" hidden="1"/>
    <cellStyle name="Collegamento ipertestuale visitato" xfId="276" builtinId="9" hidden="1"/>
    <cellStyle name="Collegamento ipertestuale visitato" xfId="277" builtinId="9" hidden="1"/>
    <cellStyle name="Collegamento ipertestuale visitato" xfId="278" builtinId="9" hidden="1"/>
    <cellStyle name="Collegamento ipertestuale visitato" xfId="279" builtinId="9" hidden="1"/>
    <cellStyle name="Collegamento ipertestuale visitato" xfId="280" builtinId="9" hidden="1"/>
    <cellStyle name="Collegamento ipertestuale visitato" xfId="281" builtinId="9" hidden="1"/>
    <cellStyle name="Collegamento ipertestuale visitato" xfId="282" builtinId="9" hidden="1"/>
    <cellStyle name="Collegamento ipertestuale visitato" xfId="283" builtinId="9" hidden="1"/>
    <cellStyle name="Collegamento ipertestuale visitato" xfId="284" builtinId="9" hidden="1"/>
    <cellStyle name="Collegamento ipertestuale visitato" xfId="285" builtinId="9" hidden="1"/>
    <cellStyle name="Collegamento ipertestuale visitato" xfId="286" builtinId="9" hidden="1"/>
    <cellStyle name="Collegamento ipertestuale visitato" xfId="287" builtinId="9" hidden="1"/>
    <cellStyle name="Collegamento ipertestuale visitato" xfId="288" builtinId="9" hidden="1"/>
    <cellStyle name="Collegamento ipertestuale visitato" xfId="289" builtinId="9" hidden="1"/>
    <cellStyle name="Collegamento ipertestuale visitato" xfId="290" builtinId="9" hidden="1"/>
    <cellStyle name="Collegamento ipertestuale visitato" xfId="291" builtinId="9" hidden="1"/>
    <cellStyle name="Collegamento ipertestuale visitato" xfId="292" builtinId="9" hidden="1"/>
    <cellStyle name="Collegamento ipertestuale visitato" xfId="293" builtinId="9" hidden="1"/>
    <cellStyle name="Collegamento ipertestuale visitato" xfId="294" builtinId="9" hidden="1"/>
    <cellStyle name="Collegamento ipertestuale visitato" xfId="295" builtinId="9" hidden="1"/>
    <cellStyle name="Collegamento ipertestuale visitato" xfId="296" builtinId="9" hidden="1"/>
    <cellStyle name="Collegamento ipertestuale visitato" xfId="297" builtinId="9" hidden="1"/>
    <cellStyle name="Collegamento ipertestuale visitato" xfId="298" builtinId="9" hidden="1"/>
    <cellStyle name="Collegamento ipertestuale visitato" xfId="299" builtinId="9" hidden="1"/>
    <cellStyle name="Collegamento ipertestuale visitato" xfId="300" builtinId="9" hidden="1"/>
    <cellStyle name="Collegamento ipertestuale visitato" xfId="301" builtinId="9" hidden="1"/>
    <cellStyle name="Collegamento ipertestuale visitato" xfId="302" builtinId="9" hidden="1"/>
    <cellStyle name="Collegamento ipertestuale visitato" xfId="303" builtinId="9" hidden="1"/>
    <cellStyle name="Collegamento ipertestuale visitato" xfId="304" builtinId="9" hidden="1"/>
    <cellStyle name="Collegamento ipertestuale visitato" xfId="305" builtinId="9" hidden="1"/>
    <cellStyle name="Collegamento ipertestuale visitato" xfId="306" builtinId="9" hidden="1"/>
    <cellStyle name="Collegamento ipertestuale visitato" xfId="307" builtinId="9" hidden="1"/>
    <cellStyle name="Collegamento ipertestuale visitato" xfId="308" builtinId="9" hidden="1"/>
    <cellStyle name="Collegamento ipertestuale visitato" xfId="309" builtinId="9" hidden="1"/>
    <cellStyle name="Collegamento ipertestuale visitato" xfId="310" builtinId="9" hidden="1"/>
    <cellStyle name="Collegamento ipertestuale visitato" xfId="311" builtinId="9" hidden="1"/>
    <cellStyle name="Collegamento ipertestuale visitato" xfId="312" builtinId="9" hidden="1"/>
    <cellStyle name="Collegamento ipertestuale visitato" xfId="313" builtinId="9" hidden="1"/>
    <cellStyle name="Collegamento ipertestuale visitato" xfId="314" builtinId="9" hidden="1"/>
    <cellStyle name="Collegamento ipertestuale visitato" xfId="315" builtinId="9" hidden="1"/>
    <cellStyle name="Collegamento ipertestuale visitato" xfId="316" builtinId="9" hidden="1"/>
    <cellStyle name="Collegamento ipertestuale visitato" xfId="317" builtinId="9" hidden="1"/>
    <cellStyle name="Collegamento ipertestuale visitato" xfId="318" builtinId="9" hidden="1"/>
    <cellStyle name="Collegamento ipertestuale visitato" xfId="319" builtinId="9" hidden="1"/>
    <cellStyle name="Collegamento ipertestuale visitato" xfId="320" builtinId="9" hidden="1"/>
    <cellStyle name="Collegamento ipertestuale visitato" xfId="321" builtinId="9" hidden="1"/>
    <cellStyle name="Collegamento ipertestuale visitato" xfId="322" builtinId="9" hidden="1"/>
    <cellStyle name="Collegamento ipertestuale visitato" xfId="323" builtinId="9" hidden="1"/>
    <cellStyle name="Collegamento ipertestuale visitato" xfId="324" builtinId="9" hidden="1"/>
    <cellStyle name="Collegamento ipertestuale visitato" xfId="325" builtinId="9" hidden="1"/>
    <cellStyle name="Collegamento ipertestuale visitato" xfId="326" builtinId="9" hidden="1"/>
    <cellStyle name="Collegamento ipertestuale visitato" xfId="327" builtinId="9" hidden="1"/>
    <cellStyle name="Collegamento ipertestuale visitato" xfId="328" builtinId="9" hidden="1"/>
    <cellStyle name="Collegamento ipertestuale visitato" xfId="329" builtinId="9" hidden="1"/>
    <cellStyle name="Collegamento ipertestuale visitato" xfId="330" builtinId="9" hidden="1"/>
    <cellStyle name="Collegamento ipertestuale visitato" xfId="331" builtinId="9" hidden="1"/>
    <cellStyle name="Collegamento ipertestuale visitato" xfId="332" builtinId="9" hidden="1"/>
    <cellStyle name="Collegamento ipertestuale visitato" xfId="333" builtinId="9" hidden="1"/>
    <cellStyle name="Collegamento ipertestuale visitato" xfId="334" builtinId="9" hidden="1"/>
    <cellStyle name="Collegamento ipertestuale visitato" xfId="335" builtinId="9" hidden="1"/>
    <cellStyle name="Collegamento ipertestuale visitato" xfId="336" builtinId="9" hidden="1"/>
    <cellStyle name="Collegamento ipertestuale visitato" xfId="337" builtinId="9" hidden="1"/>
    <cellStyle name="Collegamento ipertestuale visitato" xfId="338" builtinId="9" hidden="1"/>
    <cellStyle name="Collegamento ipertestuale visitato" xfId="339" builtinId="9" hidden="1"/>
    <cellStyle name="Collegamento ipertestuale visitato" xfId="340" builtinId="9" hidden="1"/>
    <cellStyle name="Collegamento ipertestuale visitato" xfId="341" builtinId="9" hidden="1"/>
    <cellStyle name="Collegamento ipertestuale visitato" xfId="342" builtinId="9" hidden="1"/>
    <cellStyle name="Collegamento ipertestuale visitato" xfId="343" builtinId="9" hidden="1"/>
    <cellStyle name="Collegamento ipertestuale visitato" xfId="344" builtinId="9" hidden="1"/>
    <cellStyle name="Collegamento ipertestuale visitato" xfId="345" builtinId="9" hidden="1"/>
    <cellStyle name="Collegamento ipertestuale visitato" xfId="346" builtinId="9" hidden="1"/>
    <cellStyle name="Collegamento ipertestuale visitato" xfId="347" builtinId="9" hidden="1"/>
    <cellStyle name="Collegamento ipertestuale visitato" xfId="348" builtinId="9" hidden="1"/>
    <cellStyle name="Collegamento ipertestuale visitato" xfId="349" builtinId="9" hidden="1"/>
    <cellStyle name="Collegamento ipertestuale visitato" xfId="350" builtinId="9" hidden="1"/>
    <cellStyle name="Collegamento ipertestuale visitato" xfId="351" builtinId="9" hidden="1"/>
    <cellStyle name="Collegamento ipertestuale visitato" xfId="352" builtinId="9" hidden="1"/>
    <cellStyle name="Collegamento ipertestuale visitato" xfId="353" builtinId="9" hidden="1"/>
    <cellStyle name="Collegamento ipertestuale visitato" xfId="354" builtinId="9" hidden="1"/>
    <cellStyle name="Collegamento ipertestuale visitato" xfId="355" builtinId="9" hidden="1"/>
    <cellStyle name="Collegamento ipertestuale visitato" xfId="356" builtinId="9" hidden="1"/>
    <cellStyle name="Collegamento ipertestuale visitato" xfId="357" builtinId="9" hidden="1"/>
    <cellStyle name="Collegamento ipertestuale visitato" xfId="358" builtinId="9" hidden="1"/>
    <cellStyle name="Collegamento ipertestuale visitato" xfId="359" builtinId="9" hidden="1"/>
    <cellStyle name="Collegamento ipertestuale visitato" xfId="360" builtinId="9" hidden="1"/>
    <cellStyle name="Collegamento ipertestuale visitato" xfId="361" builtinId="9" hidden="1"/>
    <cellStyle name="Collegamento ipertestuale visitato" xfId="362" builtinId="9" hidden="1"/>
    <cellStyle name="Collegamento ipertestuale visitato" xfId="363" builtinId="9" hidden="1"/>
    <cellStyle name="Collegamento ipertestuale visitato" xfId="364" builtinId="9" hidden="1"/>
    <cellStyle name="Collegamento ipertestuale visitato" xfId="365" builtinId="9" hidden="1"/>
    <cellStyle name="Collegamento ipertestuale visitato" xfId="366" builtinId="9" hidden="1"/>
    <cellStyle name="Collegamento ipertestuale visitato" xfId="367" builtinId="9" hidden="1"/>
    <cellStyle name="Collegamento ipertestuale visitato" xfId="368" builtinId="9" hidden="1"/>
    <cellStyle name="Collegamento ipertestuale visitato" xfId="370" builtinId="9" hidden="1"/>
    <cellStyle name="Collegamento ipertestuale visitato" xfId="372" builtinId="9" hidden="1"/>
    <cellStyle name="Collegamento ipertestuale visitato" xfId="374" builtinId="9" hidden="1"/>
    <cellStyle name="Collegamento ipertestuale visitato" xfId="376" builtinId="9" hidden="1"/>
    <cellStyle name="Collegamento ipertestuale visitato" xfId="378" builtinId="9" hidden="1"/>
    <cellStyle name="Collegamento ipertestuale visitato" xfId="380" builtinId="9" hidden="1"/>
    <cellStyle name="Collegamento ipertestuale visitato" xfId="382" builtinId="9" hidden="1"/>
    <cellStyle name="Collegamento ipertestuale visitato" xfId="384" builtinId="9" hidden="1"/>
    <cellStyle name="Collegamento ipertestuale visitato" xfId="386" builtinId="9" hidden="1"/>
    <cellStyle name="Collegamento ipertestuale visitato" xfId="388" builtinId="9" hidden="1"/>
    <cellStyle name="Collegamento ipertestuale visitato" xfId="390" builtinId="9" hidden="1"/>
    <cellStyle name="Collegamento ipertestuale visitato" xfId="392" builtinId="9" hidden="1"/>
    <cellStyle name="Collegamento ipertestuale visitato" xfId="394" builtinId="9" hidden="1"/>
    <cellStyle name="Collegamento ipertestuale visitato" xfId="398" builtinId="9" hidden="1"/>
    <cellStyle name="Normale" xfId="0" builtinId="0"/>
    <cellStyle name="Normale 2" xfId="1"/>
    <cellStyle name="Normale 2 2" xfId="396"/>
    <cellStyle name="Normale 2 3" xfId="399"/>
    <cellStyle name="Normale 3" xfId="11"/>
    <cellStyle name="Normale 4" xfId="395"/>
    <cellStyle name="Percentuale 2" xfId="2"/>
    <cellStyle name="Percentuale 2 2" xfId="400"/>
    <cellStyle name="Percentuale 3" xfId="3"/>
  </cellStyles>
  <dxfs count="0"/>
  <tableStyles count="0" defaultTableStyle="TableStyleMedium2" defaultPivotStyle="PivotStyleLight16"/>
  <colors>
    <indexedColors>
      <rgbColor rgb="00000000"/>
      <rgbColor rgb="00FFFFFF"/>
      <rgbColor rgb="00DD0806"/>
      <rgbColor rgb="001FB714"/>
      <rgbColor rgb="000000D4"/>
      <rgbColor rgb="00FCF305"/>
      <rgbColor rgb="00F20884"/>
      <rgbColor rgb="0000ABEA"/>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3.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4.xml"/><Relationship Id="rId30"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css0070/AppData/Local/Microsoft/Windows/Temporary%20Internet%20Files/Content.Outlook/FX74WLAU/Area%20A.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collabora.infocamere.it/service/home/~/KIT%202014/KIT%202014%20-%20Anticorruzione%20All.%204%20-%20PTPC_CdC_COMPILATO_MED.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css0070/AppData/Local/Microsoft/Windows/Temporary%20Internet%20Files/Content.Outlook/FX74WLAU/Area_B.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css0070/AppData/Local/Microsoft/Windows/Temporary%20Internet%20Files/Content.Outlook/FX74WLAU/Area%20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uti_Piano"/>
      <sheetName val="Aree di rischio per processi"/>
      <sheetName val="Catalogo rischi"/>
      <sheetName val="Misure"/>
      <sheetName val="Indici valutazione"/>
      <sheetName val="SR Area A"/>
      <sheetName val="SR Area B"/>
      <sheetName val="SR Area C"/>
      <sheetName val="SR Area D"/>
      <sheetName val="SR Area D_nuova"/>
      <sheetName val="SR Area E"/>
      <sheetName val="SR Area F"/>
      <sheetName val="A"/>
      <sheetName val="B"/>
      <sheetName val="C"/>
      <sheetName val="D"/>
      <sheetName val="Raccordo processi"/>
      <sheetName val="Aree dirigenziali"/>
      <sheetName val="D_nuova"/>
      <sheetName val="E"/>
      <sheetName val="F"/>
    </sheetNames>
    <sheetDataSet>
      <sheetData sheetId="0"/>
      <sheetData sheetId="1">
        <row r="2">
          <cell r="B2" t="str">
            <v>A) Acquisizione e progressione del personale</v>
          </cell>
        </row>
        <row r="7">
          <cell r="A7" t="str">
            <v>A.01 Reclutamento di personale a tempo indeterminato, determinato e progressioni verticali</v>
          </cell>
        </row>
        <row r="8">
          <cell r="A8" t="str">
            <v>A.02 Progressioni economiche di carriera</v>
          </cell>
        </row>
        <row r="9">
          <cell r="A9" t="str">
            <v>A.03 Conferimento di incarichi di collaborazione</v>
          </cell>
        </row>
        <row r="10">
          <cell r="A10" t="str">
            <v>A.04 Contratti di somministrazione lavoro</v>
          </cell>
        </row>
        <row r="11">
          <cell r="A11" t="str">
            <v>A.05 Attivazione di distacchi/comandi di personale (in uscita)</v>
          </cell>
        </row>
        <row r="12">
          <cell r="A12" t="str">
            <v>A.06 Attivazione di procedure di mobilità in entrata</v>
          </cell>
        </row>
      </sheetData>
      <sheetData sheetId="2">
        <row r="10">
          <cell r="A10" t="str">
            <v>RA.01 inserimento nel bando di criteri/clausole deputate a favorire soggetti predeterminati</v>
          </cell>
          <cell r="B10" t="str">
            <v>CR.1 Pilotamento delle procedure</v>
          </cell>
        </row>
        <row r="11">
          <cell r="A11" t="str">
            <v>RA.02 nomina pilotata dei componenti della commissione di valutazione</v>
          </cell>
          <cell r="B11" t="str">
            <v>CR.1 Pilotamento delle procedure</v>
          </cell>
        </row>
        <row r="12">
          <cell r="A12" t="str">
            <v>RA.03 diffusione di informazioni relative al bando prima della pubblicazione</v>
          </cell>
          <cell r="B12" t="str">
            <v>CR.1 Pilotamento delle procedure</v>
          </cell>
        </row>
        <row r="13">
          <cell r="A13" t="str">
            <v>RA.04 utilizzo artificioso dell'istituto della riapertura dei termini al fine di consentire la partecipazione di soggetti predeterminati</v>
          </cell>
          <cell r="B13" t="str">
            <v>CR.1 Pilotamento delle procedure</v>
          </cell>
        </row>
        <row r="14">
          <cell r="A14" t="str">
            <v>RA.05 costruzione ad hoc del campione da sottoporre a verifica/controllo</v>
          </cell>
          <cell r="B14" t="str">
            <v>CR.1 Pilotamento delle procedure</v>
          </cell>
        </row>
        <row r="15">
          <cell r="A15" t="str">
            <v>RA.06 alterazione della graduatoria</v>
          </cell>
          <cell r="B15" t="str">
            <v>CR. 4 Manipolazione o utilizzo improprio delle informazioni o della documentazione</v>
          </cell>
        </row>
        <row r="16">
          <cell r="A16" t="str">
            <v>RA.07 formulazione di criteri di valutazione non adeguatamente e chiaramente definiti</v>
          </cell>
          <cell r="B16" t="str">
            <v>CR.2 Assenza di adeguati livelli di trasparenza</v>
          </cell>
        </row>
        <row r="17">
          <cell r="A17" t="str">
            <v>RA.08 brevità strumentale del periodo di pubblicazione del bando</v>
          </cell>
          <cell r="B17" t="str">
            <v>CR.2 Assenza di adeguati livelli di trasparenza</v>
          </cell>
        </row>
        <row r="18">
          <cell r="A18" t="str">
            <v>RA.09 inadeguata pubblicità degli esiti della selezione</v>
          </cell>
          <cell r="B18" t="str">
            <v>CR.3 Conflitto di interessi</v>
          </cell>
        </row>
        <row r="19">
          <cell r="A19" t="str">
            <v>RA.10 pubblicità del bando in periodi in cui l'accesso e l'attenzione verso tali informazioni è ridotto</v>
          </cell>
          <cell r="B19" t="str">
            <v>CR.3 Conflitto di interessi</v>
          </cell>
        </row>
        <row r="20">
          <cell r="A20" t="str">
            <v>RA.11 assenza della necessaria indipendenza del decisore in situazioni, anche solo apparenti, di conflitto di interesse</v>
          </cell>
          <cell r="B20" t="str">
            <v>CR.3 Conflitto di interessi</v>
          </cell>
        </row>
        <row r="21">
          <cell r="A21" t="str">
            <v>RA.12 sussistenza di rapporto di parentela, affinità o abituale frequentazione tra i soggetti con potere decisionale o compiti di valutazione e i candidati</v>
          </cell>
          <cell r="B21" t="str">
            <v>CR.3 Conflitto di interessi</v>
          </cell>
        </row>
        <row r="22">
          <cell r="A22" t="str">
            <v>RA.13 assenza di rotazione del conferimento degli incarichi di presidente e componente della commissione</v>
          </cell>
          <cell r="B22" t="str">
            <v>CR.3 Conflitto di interessi</v>
          </cell>
        </row>
        <row r="23">
          <cell r="A23" t="str">
            <v>RA.14 mancata o insufficiente verifica della completezza della documentazione presentata</v>
          </cell>
          <cell r="B23" t="str">
            <v>CR.5 Elusione delle procedure di svolgimento dell'attività e di controllo</v>
          </cell>
        </row>
        <row r="24">
          <cell r="A24" t="str">
            <v>RA.15 mancata o insufficiente verifica della coerenza della documentazione presentata</v>
          </cell>
          <cell r="B24" t="str">
            <v>CR.5 Elusione delle procedure di svolgimento dell'attività e di controllo</v>
          </cell>
        </row>
        <row r="25">
          <cell r="A25" t="str">
            <v>RA.16 valutazioni della commissione volte a favorire soggetti predeterminati</v>
          </cell>
          <cell r="B25" t="str">
            <v>CR.6 Uso improprio o distorto della discrezionalità</v>
          </cell>
        </row>
        <row r="26">
          <cell r="A26" t="str">
            <v>RA.17 motivazione incongrua del provvedimento</v>
          </cell>
          <cell r="B26" t="str">
            <v>CR.6 Uso improprio o distorto della discrezionalità</v>
          </cell>
        </row>
        <row r="27">
          <cell r="A27" t="str">
            <v>RA.18 accettazione consapevole di documentazione falsa</v>
          </cell>
          <cell r="B27" t="str">
            <v>CR.7 Atti illeciti</v>
          </cell>
        </row>
        <row r="28">
          <cell r="A28" t="str">
            <v>RA.19 mancato rispetto dell'ordine cronologico delle istanze</v>
          </cell>
          <cell r="B28" t="str">
            <v>CR.5 Elusione delle procedure di svolgimento dell'attività e di controllo</v>
          </cell>
        </row>
        <row r="29">
          <cell r="A29" t="str">
            <v>RA.20 trasferimento di dipendenti non aventi diritto e mancato trasferimento di dipendenti aventi titolo</v>
          </cell>
          <cell r="B29" t="str">
            <v>CR.5 Elusione delle procedure di svolgimento dell'attività e di controllo</v>
          </cell>
        </row>
        <row r="30">
          <cell r="A30" t="str">
            <v>RA.21 improprio ricorso a risorse umane esterne</v>
          </cell>
          <cell r="B30" t="str">
            <v>CR.7 Atti illeciti</v>
          </cell>
        </row>
        <row r="31">
          <cell r="A31" t="str">
            <v>RA.22 Individuazione di fabbisogni quantitativamente e qualitativamente non coerenti con la mission dell'ente</v>
          </cell>
          <cell r="B31" t="str">
            <v>CR.1 Pilotamento delle procedure</v>
          </cell>
        </row>
      </sheetData>
      <sheetData sheetId="3"/>
      <sheetData sheetId="4"/>
      <sheetData sheetId="5">
        <row r="30">
          <cell r="A30" t="str">
            <v>A.03 Conferimento di incarichi di collaborazione</v>
          </cell>
          <cell r="B30">
            <v>0</v>
          </cell>
          <cell r="C30">
            <v>0</v>
          </cell>
          <cell r="D30">
            <v>0</v>
          </cell>
        </row>
        <row r="43">
          <cell r="A43" t="str">
            <v>A.04 Contratti di somministrazione lavoro</v>
          </cell>
          <cell r="B43">
            <v>0</v>
          </cell>
          <cell r="C43">
            <v>0</v>
          </cell>
          <cell r="D43">
            <v>0</v>
          </cell>
        </row>
        <row r="71">
          <cell r="A71" t="str">
            <v>A.06 Attivazione di procedure di mobilità in entrata</v>
          </cell>
          <cell r="B71">
            <v>0</v>
          </cell>
          <cell r="C71">
            <v>0</v>
          </cell>
          <cell r="D71">
            <v>0</v>
          </cell>
        </row>
      </sheetData>
      <sheetData sheetId="6"/>
      <sheetData sheetId="7"/>
      <sheetData sheetId="8"/>
      <sheetData sheetId="9"/>
      <sheetData sheetId="10"/>
      <sheetData sheetId="11"/>
      <sheetData sheetId="12">
        <row r="6">
          <cell r="B6">
            <v>1</v>
          </cell>
          <cell r="E6">
            <v>1</v>
          </cell>
        </row>
        <row r="7">
          <cell r="B7">
            <v>0</v>
          </cell>
          <cell r="E7">
            <v>0</v>
          </cell>
        </row>
        <row r="8">
          <cell r="B8">
            <v>0</v>
          </cell>
          <cell r="E8">
            <v>0</v>
          </cell>
        </row>
        <row r="9">
          <cell r="B9">
            <v>0</v>
          </cell>
          <cell r="E9">
            <v>0</v>
          </cell>
        </row>
        <row r="10">
          <cell r="B10">
            <v>0</v>
          </cell>
          <cell r="E10">
            <v>0</v>
          </cell>
        </row>
        <row r="11">
          <cell r="B11">
            <v>0</v>
          </cell>
          <cell r="E11">
            <v>0</v>
          </cell>
        </row>
        <row r="12">
          <cell r="B12">
            <v>0</v>
          </cell>
          <cell r="E12">
            <v>0</v>
          </cell>
        </row>
        <row r="13">
          <cell r="B13">
            <v>0</v>
          </cell>
          <cell r="E13">
            <v>0</v>
          </cell>
        </row>
        <row r="14">
          <cell r="B14">
            <v>0</v>
          </cell>
          <cell r="E14">
            <v>1</v>
          </cell>
        </row>
        <row r="15">
          <cell r="B15">
            <v>0</v>
          </cell>
          <cell r="E15">
            <v>0</v>
          </cell>
        </row>
        <row r="16">
          <cell r="B16">
            <v>0</v>
          </cell>
          <cell r="E16">
            <v>0</v>
          </cell>
        </row>
        <row r="17">
          <cell r="B17">
            <v>0</v>
          </cell>
          <cell r="E17">
            <v>0</v>
          </cell>
        </row>
        <row r="18">
          <cell r="B18">
            <v>5</v>
          </cell>
          <cell r="E18">
            <v>0</v>
          </cell>
        </row>
        <row r="19">
          <cell r="B19">
            <v>0</v>
          </cell>
          <cell r="E19">
            <v>0</v>
          </cell>
        </row>
        <row r="20">
          <cell r="B20">
            <v>0</v>
          </cell>
          <cell r="E20">
            <v>0</v>
          </cell>
        </row>
        <row r="21">
          <cell r="B21">
            <v>0</v>
          </cell>
          <cell r="E21">
            <v>0</v>
          </cell>
        </row>
        <row r="22">
          <cell r="B22">
            <v>1</v>
          </cell>
          <cell r="E22">
            <v>0</v>
          </cell>
        </row>
        <row r="23">
          <cell r="B23">
            <v>0</v>
          </cell>
          <cell r="E23">
            <v>0</v>
          </cell>
        </row>
        <row r="24">
          <cell r="B24">
            <v>0</v>
          </cell>
          <cell r="E24">
            <v>0</v>
          </cell>
        </row>
        <row r="25">
          <cell r="B25">
            <v>0</v>
          </cell>
          <cell r="E25">
            <v>0</v>
          </cell>
        </row>
        <row r="26">
          <cell r="B26">
            <v>0</v>
          </cell>
          <cell r="E26">
            <v>5</v>
          </cell>
        </row>
        <row r="27">
          <cell r="B27">
            <v>0</v>
          </cell>
          <cell r="E27">
            <v>0</v>
          </cell>
        </row>
        <row r="28">
          <cell r="B28">
            <v>0</v>
          </cell>
          <cell r="E28">
            <v>0</v>
          </cell>
        </row>
        <row r="29">
          <cell r="B29">
            <v>0</v>
          </cell>
          <cell r="E29">
            <v>0</v>
          </cell>
        </row>
        <row r="30">
          <cell r="B30">
            <v>1</v>
          </cell>
          <cell r="E30">
            <v>0</v>
          </cell>
        </row>
        <row r="31">
          <cell r="B31">
            <v>0</v>
          </cell>
          <cell r="E31">
            <v>0</v>
          </cell>
        </row>
        <row r="32">
          <cell r="B32">
            <v>0</v>
          </cell>
          <cell r="E32">
            <v>0</v>
          </cell>
        </row>
        <row r="33">
          <cell r="B33">
            <v>0</v>
          </cell>
          <cell r="E33">
            <v>4</v>
          </cell>
        </row>
        <row r="34">
          <cell r="B34">
            <v>0</v>
          </cell>
          <cell r="E34">
            <v>0</v>
          </cell>
        </row>
        <row r="35">
          <cell r="B35">
            <v>0</v>
          </cell>
        </row>
        <row r="36">
          <cell r="B36">
            <v>0</v>
          </cell>
        </row>
        <row r="37">
          <cell r="B37">
            <v>0</v>
          </cell>
        </row>
        <row r="38">
          <cell r="B38">
            <v>1</v>
          </cell>
        </row>
        <row r="39">
          <cell r="B39">
            <v>0</v>
          </cell>
        </row>
        <row r="40">
          <cell r="B40">
            <v>0</v>
          </cell>
        </row>
        <row r="41">
          <cell r="B41">
            <v>0</v>
          </cell>
        </row>
        <row r="42">
          <cell r="B42">
            <v>0</v>
          </cell>
        </row>
        <row r="43">
          <cell r="B43">
            <v>1</v>
          </cell>
        </row>
        <row r="44">
          <cell r="B44">
            <v>0</v>
          </cell>
        </row>
        <row r="45">
          <cell r="B45">
            <v>0</v>
          </cell>
        </row>
        <row r="46">
          <cell r="B46">
            <v>0</v>
          </cell>
        </row>
        <row r="47">
          <cell r="B47">
            <v>0</v>
          </cell>
        </row>
        <row r="54">
          <cell r="B54">
            <v>0</v>
          </cell>
          <cell r="E54">
            <v>1</v>
          </cell>
        </row>
        <row r="55">
          <cell r="B55">
            <v>2</v>
          </cell>
          <cell r="E55">
            <v>0</v>
          </cell>
        </row>
        <row r="56">
          <cell r="B56">
            <v>0</v>
          </cell>
          <cell r="E56">
            <v>0</v>
          </cell>
        </row>
        <row r="57">
          <cell r="B57">
            <v>0</v>
          </cell>
          <cell r="E57">
            <v>0</v>
          </cell>
        </row>
        <row r="58">
          <cell r="B58">
            <v>0</v>
          </cell>
          <cell r="E58">
            <v>0</v>
          </cell>
        </row>
        <row r="59">
          <cell r="B59">
            <v>0</v>
          </cell>
          <cell r="E59">
            <v>0</v>
          </cell>
        </row>
        <row r="60">
          <cell r="B60">
            <v>0</v>
          </cell>
          <cell r="E60">
            <v>0</v>
          </cell>
        </row>
        <row r="61">
          <cell r="B61">
            <v>0</v>
          </cell>
          <cell r="E61">
            <v>0</v>
          </cell>
        </row>
        <row r="62">
          <cell r="B62">
            <v>1</v>
          </cell>
          <cell r="E62">
            <v>1</v>
          </cell>
        </row>
        <row r="63">
          <cell r="B63">
            <v>0</v>
          </cell>
          <cell r="E63">
            <v>0</v>
          </cell>
        </row>
        <row r="64">
          <cell r="B64">
            <v>0</v>
          </cell>
          <cell r="E64">
            <v>0</v>
          </cell>
        </row>
        <row r="65">
          <cell r="B65">
            <v>0</v>
          </cell>
          <cell r="E65">
            <v>0</v>
          </cell>
        </row>
        <row r="66">
          <cell r="B66">
            <v>0</v>
          </cell>
          <cell r="E66">
            <v>0</v>
          </cell>
        </row>
        <row r="67">
          <cell r="B67">
            <v>0</v>
          </cell>
          <cell r="E67">
            <v>0</v>
          </cell>
        </row>
        <row r="68">
          <cell r="B68">
            <v>0</v>
          </cell>
          <cell r="E68">
            <v>0</v>
          </cell>
        </row>
        <row r="69">
          <cell r="B69">
            <v>0</v>
          </cell>
          <cell r="E69">
            <v>0</v>
          </cell>
        </row>
        <row r="70">
          <cell r="B70">
            <v>1</v>
          </cell>
          <cell r="E70">
            <v>1</v>
          </cell>
        </row>
        <row r="71">
          <cell r="B71">
            <v>0</v>
          </cell>
          <cell r="E71">
            <v>0</v>
          </cell>
        </row>
        <row r="72">
          <cell r="B72">
            <v>0</v>
          </cell>
          <cell r="E72">
            <v>0</v>
          </cell>
        </row>
        <row r="73">
          <cell r="B73">
            <v>0</v>
          </cell>
          <cell r="E73">
            <v>0</v>
          </cell>
        </row>
        <row r="74">
          <cell r="B74">
            <v>0</v>
          </cell>
          <cell r="E74">
            <v>0</v>
          </cell>
        </row>
        <row r="75">
          <cell r="B75">
            <v>0</v>
          </cell>
          <cell r="E75">
            <v>0</v>
          </cell>
        </row>
        <row r="76">
          <cell r="B76">
            <v>0</v>
          </cell>
          <cell r="E76">
            <v>0</v>
          </cell>
        </row>
        <row r="77">
          <cell r="B77">
            <v>0</v>
          </cell>
          <cell r="E77">
            <v>0</v>
          </cell>
        </row>
        <row r="78">
          <cell r="B78">
            <v>1</v>
          </cell>
          <cell r="E78">
            <v>0</v>
          </cell>
        </row>
        <row r="79">
          <cell r="B79">
            <v>0</v>
          </cell>
          <cell r="E79">
            <v>0</v>
          </cell>
        </row>
        <row r="80">
          <cell r="B80">
            <v>0</v>
          </cell>
          <cell r="E80">
            <v>0</v>
          </cell>
        </row>
        <row r="81">
          <cell r="B81">
            <v>0</v>
          </cell>
          <cell r="E81">
            <v>4</v>
          </cell>
        </row>
        <row r="82">
          <cell r="B82">
            <v>0</v>
          </cell>
          <cell r="E82">
            <v>0</v>
          </cell>
        </row>
        <row r="83">
          <cell r="B83">
            <v>0</v>
          </cell>
        </row>
        <row r="84">
          <cell r="B84">
            <v>0</v>
          </cell>
        </row>
        <row r="85">
          <cell r="B85">
            <v>0</v>
          </cell>
        </row>
        <row r="86">
          <cell r="B86">
            <v>1</v>
          </cell>
        </row>
        <row r="87">
          <cell r="B87">
            <v>0</v>
          </cell>
        </row>
        <row r="88">
          <cell r="B88">
            <v>0</v>
          </cell>
        </row>
        <row r="89">
          <cell r="B89">
            <v>0</v>
          </cell>
        </row>
        <row r="90">
          <cell r="B90">
            <v>0</v>
          </cell>
        </row>
        <row r="91">
          <cell r="B91">
            <v>1</v>
          </cell>
        </row>
        <row r="92">
          <cell r="B92">
            <v>0</v>
          </cell>
        </row>
        <row r="93">
          <cell r="B93">
            <v>0</v>
          </cell>
        </row>
        <row r="94">
          <cell r="B94">
            <v>0</v>
          </cell>
        </row>
        <row r="95">
          <cell r="B95">
            <v>0</v>
          </cell>
        </row>
        <row r="102">
          <cell r="B102">
            <v>0</v>
          </cell>
          <cell r="E102">
            <v>1</v>
          </cell>
        </row>
        <row r="103">
          <cell r="B103">
            <v>2</v>
          </cell>
          <cell r="E103">
            <v>0</v>
          </cell>
        </row>
        <row r="104">
          <cell r="B104">
            <v>0</v>
          </cell>
          <cell r="E104">
            <v>0</v>
          </cell>
        </row>
        <row r="105">
          <cell r="B105">
            <v>0</v>
          </cell>
          <cell r="E105">
            <v>0</v>
          </cell>
        </row>
        <row r="106">
          <cell r="B106">
            <v>0</v>
          </cell>
          <cell r="E106">
            <v>0</v>
          </cell>
        </row>
        <row r="107">
          <cell r="B107">
            <v>0</v>
          </cell>
          <cell r="E107">
            <v>0</v>
          </cell>
        </row>
        <row r="108">
          <cell r="B108">
            <v>0</v>
          </cell>
          <cell r="E108">
            <v>0</v>
          </cell>
        </row>
        <row r="109">
          <cell r="B109">
            <v>0</v>
          </cell>
          <cell r="E109">
            <v>0</v>
          </cell>
        </row>
        <row r="110">
          <cell r="B110">
            <v>0</v>
          </cell>
          <cell r="E110">
            <v>1</v>
          </cell>
        </row>
        <row r="111">
          <cell r="B111">
            <v>0</v>
          </cell>
          <cell r="E111">
            <v>0</v>
          </cell>
        </row>
        <row r="112">
          <cell r="B112">
            <v>0</v>
          </cell>
          <cell r="E112">
            <v>0</v>
          </cell>
        </row>
        <row r="113">
          <cell r="B113">
            <v>0</v>
          </cell>
          <cell r="E113">
            <v>0</v>
          </cell>
        </row>
        <row r="114">
          <cell r="B114">
            <v>5</v>
          </cell>
          <cell r="E114">
            <v>0</v>
          </cell>
        </row>
        <row r="115">
          <cell r="B115">
            <v>0</v>
          </cell>
          <cell r="E115">
            <v>0</v>
          </cell>
        </row>
        <row r="116">
          <cell r="B116">
            <v>0</v>
          </cell>
          <cell r="E116">
            <v>0</v>
          </cell>
        </row>
        <row r="117">
          <cell r="B117">
            <v>0</v>
          </cell>
          <cell r="E117">
            <v>0</v>
          </cell>
        </row>
        <row r="118">
          <cell r="B118">
            <v>1</v>
          </cell>
          <cell r="E118">
            <v>1</v>
          </cell>
        </row>
        <row r="119">
          <cell r="B119">
            <v>0</v>
          </cell>
          <cell r="E119">
            <v>0</v>
          </cell>
        </row>
        <row r="120">
          <cell r="B120">
            <v>0</v>
          </cell>
          <cell r="E120">
            <v>0</v>
          </cell>
        </row>
        <row r="121">
          <cell r="B121">
            <v>0</v>
          </cell>
          <cell r="E121">
            <v>0</v>
          </cell>
        </row>
        <row r="122">
          <cell r="B122">
            <v>0</v>
          </cell>
          <cell r="E122">
            <v>0</v>
          </cell>
        </row>
        <row r="123">
          <cell r="B123">
            <v>0</v>
          </cell>
          <cell r="E123">
            <v>0</v>
          </cell>
        </row>
        <row r="124">
          <cell r="B124">
            <v>0</v>
          </cell>
          <cell r="E124">
            <v>0</v>
          </cell>
        </row>
        <row r="125">
          <cell r="B125">
            <v>0</v>
          </cell>
          <cell r="E125">
            <v>0</v>
          </cell>
        </row>
        <row r="126">
          <cell r="B126">
            <v>0</v>
          </cell>
          <cell r="E126">
            <v>0</v>
          </cell>
        </row>
        <row r="127">
          <cell r="B127">
            <v>0</v>
          </cell>
          <cell r="E127">
            <v>0</v>
          </cell>
        </row>
        <row r="128">
          <cell r="B128">
            <v>0</v>
          </cell>
          <cell r="E128">
            <v>0</v>
          </cell>
        </row>
        <row r="129">
          <cell r="B129">
            <v>0</v>
          </cell>
          <cell r="E129">
            <v>4</v>
          </cell>
        </row>
        <row r="130">
          <cell r="B130">
            <v>5</v>
          </cell>
          <cell r="E130">
            <v>0</v>
          </cell>
        </row>
        <row r="131">
          <cell r="B131">
            <v>0</v>
          </cell>
        </row>
        <row r="132">
          <cell r="B132">
            <v>0</v>
          </cell>
        </row>
        <row r="133">
          <cell r="B133">
            <v>0</v>
          </cell>
        </row>
        <row r="134">
          <cell r="B134">
            <v>1</v>
          </cell>
        </row>
        <row r="135">
          <cell r="B135">
            <v>0</v>
          </cell>
        </row>
        <row r="136">
          <cell r="B136">
            <v>0</v>
          </cell>
        </row>
        <row r="137">
          <cell r="B137">
            <v>0</v>
          </cell>
        </row>
        <row r="138">
          <cell r="B138">
            <v>0</v>
          </cell>
        </row>
        <row r="139">
          <cell r="B139">
            <v>0</v>
          </cell>
        </row>
        <row r="140">
          <cell r="B140">
            <v>2</v>
          </cell>
        </row>
        <row r="141">
          <cell r="B141">
            <v>0</v>
          </cell>
        </row>
        <row r="142">
          <cell r="B142">
            <v>0</v>
          </cell>
        </row>
        <row r="143">
          <cell r="B143">
            <v>0</v>
          </cell>
        </row>
        <row r="151">
          <cell r="B151">
            <v>0</v>
          </cell>
          <cell r="E151">
            <v>1</v>
          </cell>
        </row>
        <row r="152">
          <cell r="B152">
            <v>2</v>
          </cell>
          <cell r="E152">
            <v>0</v>
          </cell>
        </row>
        <row r="153">
          <cell r="B153">
            <v>0</v>
          </cell>
          <cell r="E153">
            <v>0</v>
          </cell>
        </row>
        <row r="154">
          <cell r="B154">
            <v>0</v>
          </cell>
          <cell r="E154">
            <v>0</v>
          </cell>
        </row>
        <row r="155">
          <cell r="B155">
            <v>0</v>
          </cell>
          <cell r="E155">
            <v>0</v>
          </cell>
        </row>
        <row r="156">
          <cell r="B156">
            <v>0</v>
          </cell>
          <cell r="E156">
            <v>0</v>
          </cell>
        </row>
        <row r="157">
          <cell r="B157">
            <v>0</v>
          </cell>
          <cell r="E157">
            <v>0</v>
          </cell>
        </row>
        <row r="158">
          <cell r="B158">
            <v>0</v>
          </cell>
          <cell r="E158">
            <v>0</v>
          </cell>
        </row>
        <row r="159">
          <cell r="B159">
            <v>0</v>
          </cell>
          <cell r="E159">
            <v>1</v>
          </cell>
        </row>
        <row r="160">
          <cell r="B160">
            <v>0</v>
          </cell>
          <cell r="E160">
            <v>0</v>
          </cell>
        </row>
        <row r="161">
          <cell r="B161">
            <v>0</v>
          </cell>
          <cell r="E161">
            <v>0</v>
          </cell>
        </row>
        <row r="162">
          <cell r="B162">
            <v>0</v>
          </cell>
          <cell r="E162">
            <v>0</v>
          </cell>
        </row>
        <row r="163">
          <cell r="B163">
            <v>5</v>
          </cell>
          <cell r="E163">
            <v>0</v>
          </cell>
        </row>
        <row r="164">
          <cell r="B164">
            <v>0</v>
          </cell>
          <cell r="E164">
            <v>0</v>
          </cell>
        </row>
        <row r="165">
          <cell r="B165">
            <v>0</v>
          </cell>
          <cell r="E165">
            <v>0</v>
          </cell>
        </row>
        <row r="166">
          <cell r="B166">
            <v>0</v>
          </cell>
          <cell r="E166">
            <v>0</v>
          </cell>
        </row>
        <row r="167">
          <cell r="B167">
            <v>1</v>
          </cell>
          <cell r="E167">
            <v>1</v>
          </cell>
        </row>
        <row r="168">
          <cell r="B168">
            <v>0</v>
          </cell>
          <cell r="E168">
            <v>0</v>
          </cell>
        </row>
        <row r="169">
          <cell r="B169">
            <v>0</v>
          </cell>
          <cell r="E169">
            <v>0</v>
          </cell>
        </row>
        <row r="170">
          <cell r="B170">
            <v>0</v>
          </cell>
          <cell r="E170">
            <v>0</v>
          </cell>
        </row>
        <row r="171">
          <cell r="B171">
            <v>0</v>
          </cell>
          <cell r="E171">
            <v>0</v>
          </cell>
        </row>
        <row r="172">
          <cell r="B172">
            <v>0</v>
          </cell>
          <cell r="E172">
            <v>0</v>
          </cell>
        </row>
        <row r="173">
          <cell r="B173">
            <v>0</v>
          </cell>
          <cell r="E173">
            <v>0</v>
          </cell>
        </row>
        <row r="174">
          <cell r="B174">
            <v>0</v>
          </cell>
          <cell r="E174">
            <v>0</v>
          </cell>
        </row>
        <row r="175">
          <cell r="B175">
            <v>0</v>
          </cell>
          <cell r="E175">
            <v>0</v>
          </cell>
        </row>
        <row r="176">
          <cell r="B176">
            <v>0</v>
          </cell>
          <cell r="E176">
            <v>0</v>
          </cell>
        </row>
        <row r="177">
          <cell r="B177">
            <v>0</v>
          </cell>
          <cell r="E177">
            <v>0</v>
          </cell>
        </row>
        <row r="178">
          <cell r="B178">
            <v>0</v>
          </cell>
          <cell r="E178">
            <v>4</v>
          </cell>
        </row>
        <row r="179">
          <cell r="B179">
            <v>5</v>
          </cell>
          <cell r="E179">
            <v>0</v>
          </cell>
        </row>
        <row r="180">
          <cell r="B180">
            <v>0</v>
          </cell>
        </row>
        <row r="181">
          <cell r="B181">
            <v>0</v>
          </cell>
        </row>
        <row r="182">
          <cell r="B182">
            <v>0</v>
          </cell>
        </row>
        <row r="183">
          <cell r="B183">
            <v>1</v>
          </cell>
        </row>
        <row r="184">
          <cell r="B184">
            <v>0</v>
          </cell>
        </row>
        <row r="185">
          <cell r="B185">
            <v>0</v>
          </cell>
        </row>
        <row r="186">
          <cell r="B186">
            <v>0</v>
          </cell>
        </row>
        <row r="187">
          <cell r="B187">
            <v>0</v>
          </cell>
        </row>
        <row r="188">
          <cell r="B188">
            <v>1</v>
          </cell>
        </row>
        <row r="189">
          <cell r="B189">
            <v>0</v>
          </cell>
        </row>
        <row r="190">
          <cell r="B190">
            <v>0</v>
          </cell>
        </row>
        <row r="191">
          <cell r="B191">
            <v>0</v>
          </cell>
        </row>
        <row r="192">
          <cell r="B192">
            <v>0</v>
          </cell>
        </row>
        <row r="199">
          <cell r="B199">
            <v>1</v>
          </cell>
          <cell r="E199">
            <v>1</v>
          </cell>
        </row>
        <row r="200">
          <cell r="B200">
            <v>0</v>
          </cell>
          <cell r="E200">
            <v>0</v>
          </cell>
        </row>
        <row r="201">
          <cell r="B201">
            <v>0</v>
          </cell>
          <cell r="E201">
            <v>0</v>
          </cell>
        </row>
        <row r="202">
          <cell r="B202">
            <v>0</v>
          </cell>
          <cell r="E202">
            <v>0</v>
          </cell>
        </row>
        <row r="203">
          <cell r="B203">
            <v>0</v>
          </cell>
          <cell r="E203">
            <v>0</v>
          </cell>
        </row>
        <row r="204">
          <cell r="B204">
            <v>0</v>
          </cell>
          <cell r="E204">
            <v>0</v>
          </cell>
        </row>
        <row r="205">
          <cell r="B205">
            <v>0</v>
          </cell>
          <cell r="E205">
            <v>0</v>
          </cell>
        </row>
        <row r="206">
          <cell r="B206">
            <v>0</v>
          </cell>
          <cell r="E206">
            <v>0</v>
          </cell>
        </row>
        <row r="207">
          <cell r="B207">
            <v>0</v>
          </cell>
          <cell r="E207">
            <v>1</v>
          </cell>
        </row>
        <row r="208">
          <cell r="B208">
            <v>0</v>
          </cell>
          <cell r="E208">
            <v>0</v>
          </cell>
        </row>
        <row r="209">
          <cell r="B209">
            <v>0</v>
          </cell>
          <cell r="E209">
            <v>0</v>
          </cell>
        </row>
        <row r="210">
          <cell r="B210">
            <v>4</v>
          </cell>
          <cell r="E210">
            <v>0</v>
          </cell>
        </row>
        <row r="211">
          <cell r="B211">
            <v>0</v>
          </cell>
          <cell r="E211">
            <v>0</v>
          </cell>
        </row>
        <row r="212">
          <cell r="B212">
            <v>0</v>
          </cell>
          <cell r="E212">
            <v>0</v>
          </cell>
        </row>
        <row r="213">
          <cell r="B213">
            <v>0</v>
          </cell>
          <cell r="E213">
            <v>0</v>
          </cell>
        </row>
        <row r="214">
          <cell r="B214">
            <v>0</v>
          </cell>
          <cell r="E214">
            <v>0</v>
          </cell>
        </row>
        <row r="215">
          <cell r="B215">
            <v>0</v>
          </cell>
          <cell r="E215">
            <v>1</v>
          </cell>
        </row>
        <row r="216">
          <cell r="B216">
            <v>2</v>
          </cell>
          <cell r="E216">
            <v>0</v>
          </cell>
        </row>
        <row r="217">
          <cell r="B217">
            <v>0</v>
          </cell>
          <cell r="E217">
            <v>0</v>
          </cell>
        </row>
        <row r="218">
          <cell r="B218">
            <v>0</v>
          </cell>
          <cell r="E218">
            <v>0</v>
          </cell>
        </row>
        <row r="219">
          <cell r="B219">
            <v>0</v>
          </cell>
          <cell r="E219">
            <v>0</v>
          </cell>
        </row>
        <row r="220">
          <cell r="B220">
            <v>0</v>
          </cell>
          <cell r="E220">
            <v>0</v>
          </cell>
        </row>
        <row r="221">
          <cell r="B221">
            <v>0</v>
          </cell>
          <cell r="E221">
            <v>0</v>
          </cell>
        </row>
        <row r="222">
          <cell r="B222">
            <v>0</v>
          </cell>
          <cell r="E222">
            <v>0</v>
          </cell>
        </row>
        <row r="223">
          <cell r="B223">
            <v>1</v>
          </cell>
          <cell r="E223">
            <v>0</v>
          </cell>
        </row>
        <row r="224">
          <cell r="B224">
            <v>0</v>
          </cell>
          <cell r="E224">
            <v>0</v>
          </cell>
        </row>
        <row r="225">
          <cell r="B225">
            <v>0</v>
          </cell>
          <cell r="E225">
            <v>0</v>
          </cell>
        </row>
        <row r="226">
          <cell r="B226">
            <v>0</v>
          </cell>
          <cell r="E226">
            <v>4</v>
          </cell>
        </row>
        <row r="227">
          <cell r="B227">
            <v>0</v>
          </cell>
          <cell r="E227">
            <v>0</v>
          </cell>
        </row>
        <row r="228">
          <cell r="B228">
            <v>0</v>
          </cell>
        </row>
        <row r="229">
          <cell r="B229">
            <v>0</v>
          </cell>
        </row>
        <row r="230">
          <cell r="B230">
            <v>0</v>
          </cell>
        </row>
        <row r="231">
          <cell r="B231">
            <v>1</v>
          </cell>
        </row>
        <row r="232">
          <cell r="B232">
            <v>0</v>
          </cell>
        </row>
        <row r="233">
          <cell r="B233">
            <v>0</v>
          </cell>
        </row>
        <row r="234">
          <cell r="B234">
            <v>0</v>
          </cell>
        </row>
        <row r="235">
          <cell r="B235">
            <v>0</v>
          </cell>
        </row>
        <row r="236">
          <cell r="B236">
            <v>1</v>
          </cell>
        </row>
        <row r="237">
          <cell r="B237">
            <v>0</v>
          </cell>
        </row>
        <row r="238">
          <cell r="B238">
            <v>0</v>
          </cell>
        </row>
        <row r="239">
          <cell r="B239">
            <v>0</v>
          </cell>
        </row>
        <row r="240">
          <cell r="B240">
            <v>0</v>
          </cell>
        </row>
        <row r="247">
          <cell r="B247">
            <v>1</v>
          </cell>
          <cell r="E247">
            <v>1</v>
          </cell>
          <cell r="F247">
            <v>0</v>
          </cell>
        </row>
        <row r="248">
          <cell r="B248">
            <v>0</v>
          </cell>
          <cell r="E248">
            <v>0</v>
          </cell>
          <cell r="F248">
            <v>0</v>
          </cell>
        </row>
        <row r="249">
          <cell r="B249">
            <v>0</v>
          </cell>
          <cell r="E249">
            <v>0</v>
          </cell>
          <cell r="F249">
            <v>0</v>
          </cell>
        </row>
        <row r="250">
          <cell r="B250">
            <v>0</v>
          </cell>
          <cell r="E250">
            <v>0</v>
          </cell>
          <cell r="F250">
            <v>0</v>
          </cell>
        </row>
        <row r="251">
          <cell r="B251">
            <v>0</v>
          </cell>
          <cell r="E251">
            <v>0</v>
          </cell>
          <cell r="F251">
            <v>0</v>
          </cell>
        </row>
        <row r="252">
          <cell r="B252">
            <v>0</v>
          </cell>
          <cell r="E252">
            <v>0</v>
          </cell>
          <cell r="F252">
            <v>0</v>
          </cell>
        </row>
        <row r="253">
          <cell r="B253">
            <v>0</v>
          </cell>
          <cell r="E253">
            <v>0</v>
          </cell>
          <cell r="F253">
            <v>0</v>
          </cell>
        </row>
        <row r="254">
          <cell r="B254">
            <v>0</v>
          </cell>
          <cell r="E254">
            <v>0</v>
          </cell>
          <cell r="F254">
            <v>0</v>
          </cell>
        </row>
        <row r="255">
          <cell r="B255">
            <v>0</v>
          </cell>
          <cell r="E255">
            <v>1</v>
          </cell>
          <cell r="F255">
            <v>0</v>
          </cell>
        </row>
        <row r="256">
          <cell r="B256">
            <v>0</v>
          </cell>
          <cell r="E256">
            <v>0</v>
          </cell>
          <cell r="F256">
            <v>0</v>
          </cell>
        </row>
        <row r="257">
          <cell r="B257">
            <v>0</v>
          </cell>
          <cell r="E257">
            <v>0</v>
          </cell>
          <cell r="F257">
            <v>0</v>
          </cell>
        </row>
        <row r="258">
          <cell r="B258">
            <v>4</v>
          </cell>
          <cell r="E258">
            <v>0</v>
          </cell>
          <cell r="F258">
            <v>0</v>
          </cell>
        </row>
        <row r="259">
          <cell r="B259">
            <v>0</v>
          </cell>
          <cell r="E259">
            <v>0</v>
          </cell>
          <cell r="F259">
            <v>0</v>
          </cell>
        </row>
        <row r="260">
          <cell r="B260">
            <v>0</v>
          </cell>
          <cell r="E260">
            <v>0</v>
          </cell>
          <cell r="F260">
            <v>0</v>
          </cell>
        </row>
        <row r="261">
          <cell r="B261">
            <v>0</v>
          </cell>
          <cell r="E261">
            <v>0</v>
          </cell>
          <cell r="F261">
            <v>0</v>
          </cell>
        </row>
        <row r="262">
          <cell r="B262">
            <v>0</v>
          </cell>
          <cell r="E262">
            <v>0</v>
          </cell>
          <cell r="F262">
            <v>0</v>
          </cell>
        </row>
        <row r="263">
          <cell r="B263">
            <v>0</v>
          </cell>
          <cell r="E263">
            <v>1</v>
          </cell>
          <cell r="F263">
            <v>0</v>
          </cell>
        </row>
        <row r="264">
          <cell r="B264">
            <v>2</v>
          </cell>
          <cell r="E264">
            <v>0</v>
          </cell>
          <cell r="F264">
            <v>0</v>
          </cell>
        </row>
        <row r="265">
          <cell r="B265">
            <v>0</v>
          </cell>
          <cell r="E265">
            <v>0</v>
          </cell>
          <cell r="F265">
            <v>0</v>
          </cell>
        </row>
        <row r="266">
          <cell r="B266">
            <v>0</v>
          </cell>
          <cell r="E266">
            <v>0</v>
          </cell>
          <cell r="F266">
            <v>0</v>
          </cell>
        </row>
        <row r="267">
          <cell r="B267">
            <v>0</v>
          </cell>
          <cell r="E267">
            <v>0</v>
          </cell>
          <cell r="F267">
            <v>0</v>
          </cell>
        </row>
        <row r="268">
          <cell r="B268">
            <v>0</v>
          </cell>
          <cell r="E268">
            <v>0</v>
          </cell>
          <cell r="F268">
            <v>0</v>
          </cell>
        </row>
        <row r="269">
          <cell r="B269">
            <v>0</v>
          </cell>
          <cell r="E269">
            <v>0</v>
          </cell>
          <cell r="F269">
            <v>0</v>
          </cell>
        </row>
        <row r="270">
          <cell r="B270">
            <v>0</v>
          </cell>
          <cell r="E270">
            <v>0</v>
          </cell>
          <cell r="F270">
            <v>0</v>
          </cell>
        </row>
        <row r="271">
          <cell r="B271">
            <v>1</v>
          </cell>
          <cell r="E271">
            <v>0</v>
          </cell>
          <cell r="F271">
            <v>0</v>
          </cell>
        </row>
        <row r="272">
          <cell r="B272">
            <v>0</v>
          </cell>
          <cell r="E272">
            <v>0</v>
          </cell>
          <cell r="F272">
            <v>0</v>
          </cell>
        </row>
        <row r="273">
          <cell r="B273">
            <v>0</v>
          </cell>
          <cell r="E273">
            <v>0</v>
          </cell>
          <cell r="F273">
            <v>0</v>
          </cell>
        </row>
        <row r="274">
          <cell r="B274">
            <v>0</v>
          </cell>
          <cell r="E274">
            <v>4</v>
          </cell>
          <cell r="F274">
            <v>0</v>
          </cell>
        </row>
        <row r="275">
          <cell r="B275">
            <v>0</v>
          </cell>
          <cell r="E275">
            <v>0</v>
          </cell>
          <cell r="F275">
            <v>0</v>
          </cell>
        </row>
        <row r="276">
          <cell r="B276">
            <v>0</v>
          </cell>
        </row>
        <row r="277">
          <cell r="B277">
            <v>0</v>
          </cell>
        </row>
        <row r="278">
          <cell r="B278">
            <v>0</v>
          </cell>
        </row>
        <row r="279">
          <cell r="B279">
            <v>1</v>
          </cell>
        </row>
        <row r="280">
          <cell r="B280">
            <v>0</v>
          </cell>
        </row>
        <row r="281">
          <cell r="B281">
            <v>0</v>
          </cell>
        </row>
        <row r="282">
          <cell r="B282">
            <v>0</v>
          </cell>
        </row>
        <row r="283">
          <cell r="B283">
            <v>0</v>
          </cell>
        </row>
        <row r="284">
          <cell r="B284">
            <v>1</v>
          </cell>
        </row>
        <row r="285">
          <cell r="B285">
            <v>0</v>
          </cell>
        </row>
        <row r="286">
          <cell r="B286">
            <v>0</v>
          </cell>
        </row>
        <row r="287">
          <cell r="B287">
            <v>0</v>
          </cell>
        </row>
        <row r="288">
          <cell r="B288">
            <v>0</v>
          </cell>
        </row>
      </sheetData>
      <sheetData sheetId="13"/>
      <sheetData sheetId="14"/>
      <sheetData sheetId="15"/>
      <sheetData sheetId="16"/>
      <sheetData sheetId="17"/>
      <sheetData sheetId="18"/>
      <sheetData sheetId="19"/>
      <sheetData sheetId="2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uti_Piano"/>
      <sheetName val="Aree di rischio per processi"/>
      <sheetName val="Catalogo rischi"/>
      <sheetName val="Misure"/>
      <sheetName val="Indici valutazione"/>
      <sheetName val="SR Area A"/>
      <sheetName val="SR Area B"/>
      <sheetName val="SR Area C"/>
      <sheetName val="SR Area D"/>
      <sheetName val="SR Area E"/>
      <sheetName val="SR Area F"/>
      <sheetName val="A"/>
      <sheetName val="B"/>
      <sheetName val="C"/>
      <sheetName val="D"/>
      <sheetName val="Raccordo processi"/>
      <sheetName val="Aree dirigenziali"/>
      <sheetName val="E"/>
      <sheetName val="F"/>
    </sheetNames>
    <sheetDataSet>
      <sheetData sheetId="0" refreshError="1"/>
      <sheetData sheetId="1" refreshError="1">
        <row r="3">
          <cell r="B3" t="str">
            <v>B) Affidamento di lavori, servizi e forniture</v>
          </cell>
        </row>
        <row r="19">
          <cell r="A19" t="str">
            <v xml:space="preserve">B.01 Definizione dell’oggetto dell’affidamento </v>
          </cell>
        </row>
        <row r="20">
          <cell r="A20" t="str">
            <v xml:space="preserve">B.02 Individuazione dello strumento/istituto per l’affidamento </v>
          </cell>
        </row>
        <row r="21">
          <cell r="A21" t="str">
            <v>B.03 Requisiti di qualificazione</v>
          </cell>
        </row>
        <row r="22">
          <cell r="A22" t="str">
            <v>B.04 Requisiti di aggiudicazione</v>
          </cell>
        </row>
        <row r="23">
          <cell r="A23" t="str">
            <v xml:space="preserve">B.05 Valutazione delle offerte </v>
          </cell>
        </row>
        <row r="24">
          <cell r="A24" t="str">
            <v xml:space="preserve">B.06 Verifica dell’eventuale anomalia delle offerte </v>
          </cell>
        </row>
        <row r="25">
          <cell r="A25" t="str">
            <v>B.07 Procedure negoziate</v>
          </cell>
        </row>
        <row r="26">
          <cell r="A26" t="str">
            <v>B.08 Affidamenti diretti</v>
          </cell>
        </row>
        <row r="27">
          <cell r="A27" t="str">
            <v>B.09 Revoca del bando</v>
          </cell>
        </row>
        <row r="28">
          <cell r="A28" t="str">
            <v>B.10 Redazione del cronoprogramma</v>
          </cell>
        </row>
        <row r="29">
          <cell r="A29" t="str">
            <v>B.11 Varianti in corso di esecuzione del contratto</v>
          </cell>
        </row>
        <row r="30">
          <cell r="A30" t="str">
            <v>B.12 Subappalto</v>
          </cell>
        </row>
        <row r="31">
          <cell r="A31" t="str">
            <v>B.13 Utilizzo di rimedi di risoluzione delle controversie alternativi a quelli giurisdizionali durante la fase di esecuzione del contratto</v>
          </cell>
        </row>
      </sheetData>
      <sheetData sheetId="2" refreshError="1">
        <row r="34">
          <cell r="A34" t="str">
            <v>RB.01 accordi collusivi tra le imprese partecipanti a una gara volti a manipolarne gli esiti, utilizzando il meccanismo del subappalto come modalità per distribuire i vantaggi dell’accordo a tutti i partecipanti allo stesso</v>
          </cell>
          <cell r="B34" t="str">
            <v>CR.1 Pilotamento delle procedure</v>
          </cell>
        </row>
        <row r="35">
          <cell r="A35" t="str">
            <v>RB.02 definizione dei requisiti di accesso alla gara e, in particolare, dei requisiti tecnico-economici dei concorrenti al fine di favorire un’impresa (es.: clausole dei bandi che stabiliscono requisiti di qualificazione)</v>
          </cell>
          <cell r="B35" t="str">
            <v>CR.1 Pilotamento delle procedure</v>
          </cell>
        </row>
        <row r="36">
          <cell r="A36" t="str">
            <v>RB.03 uso distorto del criterio dell’offerta economicamente più vantaggiosa, finalizzato a favorire un’impresa</v>
          </cell>
          <cell r="B36" t="str">
            <v>CR.1 Pilotamento delle procedure</v>
          </cell>
        </row>
        <row r="37">
          <cell r="A37" t="str">
            <v>RB.04 utilizzo della procedura negoziata e abuso dell’affidamento diretto al di fuori dei casi previsti dalla legge al fine di favorire un’impresa</v>
          </cell>
          <cell r="B37" t="str">
            <v>CR.6 Uso improprio o distorto della discrezionalità</v>
          </cell>
        </row>
        <row r="38">
          <cell r="A38" t="str">
            <v>RB.05 ammissione di varianti in corso di esecuzione del contratto per consentire all’appaltatore di recuperare lo sconto effettuato in sede di gara o di conseguire extra guadagni</v>
          </cell>
          <cell r="B38" t="str">
            <v>CR.6 Uso improprio o distorto della discrezionalità</v>
          </cell>
        </row>
        <row r="39">
          <cell r="A39" t="str">
            <v>RB.06 abuso del provvedimento di revoca del bando al fine di bloccare una gara il cui risultato si sia rivelato diverso da quello atteso o di concedere un indennizzo all’aggiudicatario</v>
          </cell>
          <cell r="B39" t="str">
            <v>CR.6 Uso improprio o distorto della discrezionalità</v>
          </cell>
        </row>
        <row r="40">
          <cell r="A40" t="str">
            <v>RB.07 elusione delle regole di affidamento degli appalti, mediante l’improprio utilizzo del modello procedurale dell’affidamento delle concessioni al fine di agevolare un particolare soggetto</v>
          </cell>
          <cell r="B40" t="str">
            <v>CR.5 Elusione delle procedure di svolgimento dell'attività e di controllo</v>
          </cell>
        </row>
        <row r="41">
          <cell r="A41" t="str">
            <v>RB.08 formulazione di requisiti di aggiudicazione non adeguatamente e chiaramente definiti</v>
          </cell>
          <cell r="B41" t="str">
            <v>CR.2 Assenza di adeguati livelli di trasparenza</v>
          </cell>
        </row>
        <row r="42">
          <cell r="A42" t="str">
            <v>RB.09 mancata o insufficente verifica della completezza/coerenza della documentazione presentata</v>
          </cell>
          <cell r="B42" t="str">
            <v>CR.5 Elusione delle procedure di svolgimento dell'attività e di controllo</v>
          </cell>
        </row>
        <row r="43">
          <cell r="A43" t="str">
            <v>RB.10 accettazione consapevole di documentazione falsa</v>
          </cell>
          <cell r="B43" t="str">
            <v>CR.7 Atti illeciti</v>
          </cell>
        </row>
        <row r="44">
          <cell r="A44" t="str">
            <v>RB.11 definizione di un fabbisogno non rispondente a criteri di efficienza/efficacia/economicità dell'azione amministrativa</v>
          </cell>
          <cell r="B44" t="str">
            <v>CR.6 Uso improprio o distorto della discrezionalità</v>
          </cell>
        </row>
        <row r="45">
          <cell r="A45" t="str">
            <v>RB.12 definizione di uno strumento/istituto non rispondente a criteri di efficienza/efficacia/economicità dell'azione amministrativa</v>
          </cell>
          <cell r="B45" t="str">
            <v>CR.6 Uso improprio o distorto della discrezionalità</v>
          </cell>
        </row>
        <row r="46">
          <cell r="A46" t="str">
            <v>RB.13 nomina pilotata dei componenti della commissione di valutazione</v>
          </cell>
          <cell r="B46" t="str">
            <v>CR.1 Pilotamento delle procedure</v>
          </cell>
        </row>
        <row r="47">
          <cell r="A47" t="str">
            <v>RB.14 diffusione di informazioni relative al bando prima della pubblicazione</v>
          </cell>
          <cell r="B47" t="str">
            <v>CR.1 Pilotamento delle procedure</v>
          </cell>
        </row>
        <row r="48">
          <cell r="A48" t="str">
            <v>RB.15 utilizzo artificioso dell'istituto della riapertura dei termini al fine di consentire la partecipazione di soggetti predeterminati</v>
          </cell>
          <cell r="B48" t="str">
            <v>CR.1 Pilotamento delle procedure</v>
          </cell>
        </row>
        <row r="49">
          <cell r="A49" t="str">
            <v>RB.16 inadeguato controllo di conformità del prodotto/servizio rispetto ai requisiti stabiliti</v>
          </cell>
          <cell r="B49" t="str">
            <v>CR.1 Pilotamento delle procedure</v>
          </cell>
        </row>
        <row r="50">
          <cell r="A50" t="str">
            <v>RB.17 omissione dell'applicazione di sanzioni dovute</v>
          </cell>
          <cell r="B50" t="str">
            <v>CR.7 Atti illeciti</v>
          </cell>
        </row>
        <row r="51">
          <cell r="A51" t="str">
            <v>RB.18 utilizzo artificioso del ricorso ai sistemi alternativi di risoluzione delle controversie per favorire un soggetto predeterminato</v>
          </cell>
          <cell r="B51" t="str">
            <v>CR.6 Uso improprio o distorto della discrezionalità</v>
          </cell>
        </row>
        <row r="52">
          <cell r="A52" t="str">
            <v>RB.19 costruzione ad hoc del campione da sottoporre a verifica/controllo</v>
          </cell>
          <cell r="B52" t="str">
            <v>CR.1 Pilotamento delle procedure</v>
          </cell>
        </row>
        <row r="53">
          <cell r="A53" t="str">
            <v>RB.20 alterazione della graduatoria</v>
          </cell>
          <cell r="B53" t="str">
            <v>CR. 4 Manipolazione o utilizzo improprio delle informazioni o della documentazione</v>
          </cell>
        </row>
        <row r="54">
          <cell r="A54" t="str">
            <v>RB.21 formulazione di criteri di valutazione non adeguatamente e chiaramente definiti</v>
          </cell>
          <cell r="B54" t="str">
            <v>CR.2 Assenza di adeguati livelli di trasparenza</v>
          </cell>
        </row>
        <row r="55">
          <cell r="A55" t="str">
            <v>RB.22 brevità strumentale del periodo di pubblicazione del bando</v>
          </cell>
          <cell r="B55" t="str">
            <v>CR.2 Assenza di adeguati livelli di trasparenza</v>
          </cell>
        </row>
        <row r="56">
          <cell r="A56" t="str">
            <v>RB.23 inadeguata pubblicità degli esiti della selezione</v>
          </cell>
          <cell r="B56" t="str">
            <v>CR.2 Assenza di adeguati livelli di trasparenza</v>
          </cell>
        </row>
        <row r="57">
          <cell r="A57" t="str">
            <v>RB.24 pubblicità del bando in periodi in cui l'accesso e l'attenzione verso tali informazioni è ridotto</v>
          </cell>
          <cell r="B57" t="str">
            <v>CR.2 Assenza di adeguati livelli di trasparenza</v>
          </cell>
        </row>
        <row r="58">
          <cell r="A58" t="str">
            <v>RB.25 assenza della necessaria indipendenza del decisore in situazioni, anche solo apparenti, di conflitto di interesse</v>
          </cell>
          <cell r="B58" t="str">
            <v>CR.3 Conflitto di interessi</v>
          </cell>
        </row>
        <row r="59">
          <cell r="A59" t="str">
            <v>RB.26 sussistenza di rapporto di parentela, affinità o abituale frequentazione tra i soggetti con potere decisionale o compiti di valutazione e i candidati</v>
          </cell>
          <cell r="B59" t="str">
            <v>CR.3 Conflitto di interessi</v>
          </cell>
        </row>
        <row r="60">
          <cell r="A60" t="str">
            <v>RB.27 assenza di rotazione del conferimento degli incarichi di presidente e componente della commissione</v>
          </cell>
          <cell r="B60" t="str">
            <v>CR.2 Assenza di adeguati livelli di trasparenza</v>
          </cell>
        </row>
        <row r="61">
          <cell r="A61" t="str">
            <v>RB.28 valutazioni della commissione volte a favorire soggetti predeterminati</v>
          </cell>
          <cell r="B61" t="str">
            <v>CR.6 Uso improprio o distorto della discrezionalità</v>
          </cell>
        </row>
        <row r="62">
          <cell r="A62" t="str">
            <v>RB.29 motivazione incongrua del provvedimento</v>
          </cell>
          <cell r="B62" t="str">
            <v>CR.5 Elusione delle procedure di svolgimento dell'attività e di controllo</v>
          </cell>
        </row>
        <row r="63">
          <cell r="A63" t="str">
            <v>RB.30 mancato rispetto dell'ordine cronologico delle istanze</v>
          </cell>
          <cell r="B63" t="str">
            <v>CR.5 Elusione delle procedure di svolgimento dell'attività e di controllo</v>
          </cell>
        </row>
        <row r="64">
          <cell r="A64" t="str">
            <v>RB.31 mancata o insufficiente verifica in sede di collaudo</v>
          </cell>
          <cell r="B64" t="str">
            <v>CR.5 Elusione delle procedure di svolgimento dell'attività e di controllo</v>
          </cell>
        </row>
        <row r="65">
          <cell r="A65" t="str">
            <v>RB.32 pagamento non giustificato</v>
          </cell>
          <cell r="B65" t="str">
            <v>CR.7 Atti illeciti</v>
          </cell>
        </row>
        <row r="66">
          <cell r="A66" t="str">
            <v>RB.33 inadeguata applicazione delle norme sulla tracciabilità finanziaria</v>
          </cell>
          <cell r="B66" t="str">
            <v>CR.5 Elusione delle procedure di svolgimento dell'attività e di controllo</v>
          </cell>
        </row>
        <row r="67">
          <cell r="A67" t="str">
            <v xml:space="preserve">RB.34 mancata o insufficiente verifica dell'effettivo stato avanzamento lavori rispetto al cronoprogramma </v>
          </cell>
          <cell r="B67" t="str">
            <v>CR.5 Elusione delle procedure di svolgimento dell'attività e di controllo</v>
          </cell>
        </row>
        <row r="69">
          <cell r="A69">
            <v>0</v>
          </cell>
        </row>
        <row r="70">
          <cell r="A70" t="str">
            <v>…</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uti_Piano"/>
      <sheetName val="Aree di rischio per processi"/>
      <sheetName val="Catalogo rischi"/>
      <sheetName val="Misure"/>
      <sheetName val="Indici valutazione"/>
      <sheetName val="SR Area A"/>
      <sheetName val="SR Area B"/>
      <sheetName val="SR Area C"/>
      <sheetName val="SR Area D"/>
      <sheetName val="SR Area D_nuova"/>
      <sheetName val="SR Area E"/>
      <sheetName val="SR Area F"/>
      <sheetName val="A"/>
      <sheetName val="B"/>
      <sheetName val="C"/>
      <sheetName val="D"/>
      <sheetName val="Raccordo processi"/>
      <sheetName val="Aree dirigenziali"/>
      <sheetName val="D_nuova"/>
      <sheetName val="E"/>
      <sheetName val="F"/>
    </sheetNames>
    <sheetDataSet>
      <sheetData sheetId="0"/>
      <sheetData sheetId="1"/>
      <sheetData sheetId="2">
        <row r="34">
          <cell r="A34" t="str">
            <v>RB.01 accordi collusivi tra le imprese partecipanti a una gara volti a manipolarne gli esiti, utilizzando il meccanismo del subappalto come modalità per distribuire i vantaggi dell’accordo a tutti i partecipanti allo stesso</v>
          </cell>
          <cell r="B34" t="str">
            <v>CR.1 Pilotamento delle procedure</v>
          </cell>
        </row>
        <row r="35">
          <cell r="A35" t="str">
            <v>RB.02 definizione dei requisiti di accesso alla gara e, in particolare, dei requisiti tecnico-economici dei concorrenti al fine di favorire un’impresa (es.: clausole dei bandi che stabiliscono requisiti di qualificazione)</v>
          </cell>
          <cell r="B35" t="str">
            <v>CR.1 Pilotamento delle procedure</v>
          </cell>
        </row>
        <row r="36">
          <cell r="A36" t="str">
            <v>RB.03 uso distorto del criterio dell’offerta economicamente più vantaggiosa, finalizzato a favorire un’impresa</v>
          </cell>
          <cell r="B36" t="str">
            <v>CR.1 Pilotamento delle procedure</v>
          </cell>
        </row>
        <row r="37">
          <cell r="A37" t="str">
            <v>RB.04 utilizzo della procedura negoziata e abuso dell’affidamento diretto al di fuori dei casi previsti dalla legge al fine di favorire un’impresa</v>
          </cell>
          <cell r="B37" t="str">
            <v>CR.6 Uso improprio o distorto della discrezionalità</v>
          </cell>
        </row>
        <row r="38">
          <cell r="A38" t="str">
            <v>RB.05 ammissione di varianti in corso di esecuzione del contratto per consentire all’appaltatore di recuperare lo sconto effettuato in sede di gara o di conseguire extra guadagni</v>
          </cell>
          <cell r="B38" t="str">
            <v>CR.6 Uso improprio o distorto della discrezionalità</v>
          </cell>
        </row>
        <row r="39">
          <cell r="A39" t="str">
            <v>RB.06 abuso del provvedimento di revoca del bando al fine di bloccare una gara il cui risultato si sia rivelato diverso da quello atteso o di concedere un indennizzo all’aggiudicatario</v>
          </cell>
          <cell r="B39" t="str">
            <v>CR.6 Uso improprio o distorto della discrezionalità</v>
          </cell>
        </row>
        <row r="40">
          <cell r="A40" t="str">
            <v>RB.07 elusione delle regole di affidamento degli appalti, mediante l’improprio utilizzo del modello procedurale dell’affidamento delle concessioni al fine di agevolare un particolare soggetto</v>
          </cell>
          <cell r="B40" t="str">
            <v>CR.5 Elusione delle procedure di svolgimento dell'attività e di controllo</v>
          </cell>
        </row>
        <row r="41">
          <cell r="A41" t="str">
            <v>RB.08 formulazione di requisiti di aggiudicazione non adeguatamente e chiaramente definiti</v>
          </cell>
          <cell r="B41" t="str">
            <v>CR.2 Assenza di adeguati livelli di trasparenza</v>
          </cell>
        </row>
        <row r="42">
          <cell r="A42" t="str">
            <v>RB.09 mancata o insufficente verifica della completezza/coerenza della documentazione presentata</v>
          </cell>
          <cell r="B42" t="str">
            <v>CR.5 Elusione delle procedure di svolgimento dell'attività e di controllo</v>
          </cell>
        </row>
        <row r="43">
          <cell r="A43" t="str">
            <v>RB.10 accettazione consapevole di documentazione falsa</v>
          </cell>
          <cell r="B43" t="str">
            <v>CR.7 Atti illeciti</v>
          </cell>
        </row>
        <row r="44">
          <cell r="A44" t="str">
            <v>RB.11 definizione di un fabbisogno non rispondente a criteri di efficienza/efficacia/economicità dell'azione amministrativa</v>
          </cell>
          <cell r="B44" t="str">
            <v>CR.6 Uso improprio o distorto della discrezionalità</v>
          </cell>
        </row>
        <row r="45">
          <cell r="A45" t="str">
            <v>RB.12 definizione di uno strumento/istituto non rispondente a criteri di efficienza/efficacia/economicità dell'azione amministrativa</v>
          </cell>
          <cell r="B45" t="str">
            <v>CR.6 Uso improprio o distorto della discrezionalità</v>
          </cell>
        </row>
        <row r="46">
          <cell r="A46" t="str">
            <v>RB.13 nomina pilotata dei componenti della commissione di valutazione</v>
          </cell>
          <cell r="B46" t="str">
            <v>CR.1 Pilotamento delle procedure</v>
          </cell>
        </row>
        <row r="47">
          <cell r="A47" t="str">
            <v>RB.14 diffusione di informazioni relative al bando prima della pubblicazione</v>
          </cell>
          <cell r="B47" t="str">
            <v>CR.1 Pilotamento delle procedure</v>
          </cell>
        </row>
        <row r="48">
          <cell r="A48" t="str">
            <v>RB.15 utilizzo artificioso dell'istituto della riapertura dei termini al fine di consentire la partecipazione di soggetti predeterminati</v>
          </cell>
          <cell r="B48" t="str">
            <v>CR.1 Pilotamento delle procedure</v>
          </cell>
        </row>
        <row r="49">
          <cell r="A49" t="str">
            <v>RB.16 inadeguato controllo di conformità del prodotto/servizio rispetto ai requisiti stabiliti</v>
          </cell>
          <cell r="B49" t="str">
            <v>CR.1 Pilotamento delle procedure</v>
          </cell>
        </row>
        <row r="50">
          <cell r="A50" t="str">
            <v>RB.17 omissione dell'applicazione di sanzioni dovute</v>
          </cell>
          <cell r="B50" t="str">
            <v>CR.7 Atti illeciti</v>
          </cell>
        </row>
        <row r="51">
          <cell r="A51" t="str">
            <v>RB.18 utilizzo artificioso del ricorso ai sistemi alternativi di risoluzione delle controversie per favorire un soggetto predeterminato</v>
          </cell>
          <cell r="B51" t="str">
            <v>CR.6 Uso improprio o distorto della discrezionalità</v>
          </cell>
        </row>
        <row r="52">
          <cell r="A52" t="str">
            <v>RB.19 costruzione ad hoc del campione da sottoporre a verifica/controllo</v>
          </cell>
          <cell r="B52" t="str">
            <v>CR.1 Pilotamento delle procedure</v>
          </cell>
        </row>
        <row r="53">
          <cell r="A53" t="str">
            <v>RB.20 alterazione della graduatoria</v>
          </cell>
          <cell r="B53" t="str">
            <v>CR. 4 Manipolazione o utilizzo improprio delle informazioni o della documentazione</v>
          </cell>
        </row>
        <row r="54">
          <cell r="A54" t="str">
            <v>RB.21 formulazione di criteri di valutazione non adeguatamente e chiaramente definiti</v>
          </cell>
          <cell r="B54" t="str">
            <v>CR.2 Assenza di adeguati livelli di trasparenza</v>
          </cell>
        </row>
        <row r="55">
          <cell r="A55" t="str">
            <v>RB.22 brevità strumentale del periodo di pubblicazione del bando</v>
          </cell>
          <cell r="B55" t="str">
            <v>CR.2 Assenza di adeguati livelli di trasparenza</v>
          </cell>
        </row>
        <row r="56">
          <cell r="A56" t="str">
            <v>RB.23 inadeguata pubblicità degli esiti della selezione</v>
          </cell>
          <cell r="B56" t="str">
            <v>CR.2 Assenza di adeguati livelli di trasparenza</v>
          </cell>
        </row>
        <row r="57">
          <cell r="A57" t="str">
            <v>RB.24 pubblicità del bando in periodi in cui l'accesso e l'attenzione verso tali informazioni è ridotto</v>
          </cell>
          <cell r="B57" t="str">
            <v>CR.2 Assenza di adeguati livelli di trasparenza</v>
          </cell>
        </row>
        <row r="58">
          <cell r="A58" t="str">
            <v>RB.25 assenza della necessaria indipendenza del decisore in situazioni, anche solo apparenti, di conflitto di interesse</v>
          </cell>
          <cell r="B58" t="str">
            <v>CR.3 Conflitto di interessi</v>
          </cell>
        </row>
        <row r="59">
          <cell r="A59" t="str">
            <v>RB.26 sussistenza di rapporto di parentela, affinità o abituale frequentazione tra i soggetti con potere decisionale o compiti di valutazione e i candidati</v>
          </cell>
          <cell r="B59" t="str">
            <v>CR.3 Conflitto di interessi</v>
          </cell>
        </row>
        <row r="60">
          <cell r="A60" t="str">
            <v>RB.27 assenza di rotazione del conferimento degli incarichi di presidente e componente della commissione</v>
          </cell>
          <cell r="B60" t="str">
            <v>CR.2 Assenza di adeguati livelli di trasparenza</v>
          </cell>
        </row>
        <row r="61">
          <cell r="A61" t="str">
            <v>RB.28 valutazioni della commissione volte a favorire soggetti predeterminati</v>
          </cell>
          <cell r="B61" t="str">
            <v>CR.6 Uso improprio o distorto della discrezionalità</v>
          </cell>
        </row>
        <row r="62">
          <cell r="A62" t="str">
            <v>RB.29 motivazione incongrua del provvedimento</v>
          </cell>
          <cell r="B62" t="str">
            <v>CR.5 Elusione delle procedure di svolgimento dell'attività e di controllo</v>
          </cell>
        </row>
        <row r="63">
          <cell r="A63" t="str">
            <v>RB.30 mancato rispetto dell'ordine cronologico delle istanze</v>
          </cell>
          <cell r="B63" t="str">
            <v>CR.5 Elusione delle procedure di svolgimento dell'attività e di controllo</v>
          </cell>
        </row>
        <row r="64">
          <cell r="A64" t="str">
            <v>RB.31 mancata o insufficiente verifica in sede di collaudo</v>
          </cell>
          <cell r="B64" t="str">
            <v>CR.5 Elusione delle procedure di svolgimento dell'attività e di controllo</v>
          </cell>
        </row>
        <row r="65">
          <cell r="A65" t="str">
            <v>RB.32 pagamento non giustificato</v>
          </cell>
          <cell r="B65" t="str">
            <v>CR.7 Atti illeciti</v>
          </cell>
        </row>
        <row r="66">
          <cell r="A66" t="str">
            <v>RB.33 inadeguata applicazione delle norme sulla tracciabilità finanziaria</v>
          </cell>
          <cell r="B66" t="str">
            <v>CR.5 Elusione delle procedure di svolgimento dell'attività e di controllo</v>
          </cell>
        </row>
        <row r="67">
          <cell r="A67" t="str">
            <v xml:space="preserve">RB.34 mancata o insufficiente verifica dell'effettivo stato avanzamento lavori rispetto al cronoprogramma </v>
          </cell>
          <cell r="B67" t="str">
            <v>CR.5 Elusione delle procedure di svolgimento dell'attività e di controllo</v>
          </cell>
        </row>
      </sheetData>
      <sheetData sheetId="3"/>
      <sheetData sheetId="4"/>
      <sheetData sheetId="5"/>
      <sheetData sheetId="6">
        <row r="3">
          <cell r="A3" t="str">
            <v xml:space="preserve">B.01 Definizione dell’oggetto dell’affidamento </v>
          </cell>
          <cell r="B3">
            <v>0</v>
          </cell>
          <cell r="C3">
            <v>0</v>
          </cell>
          <cell r="D3">
            <v>0</v>
          </cell>
        </row>
        <row r="17">
          <cell r="A17" t="str">
            <v xml:space="preserve">B.02 Individuazione dello strumento/istituto per l’affidamento </v>
          </cell>
          <cell r="B17">
            <v>0</v>
          </cell>
          <cell r="C17">
            <v>0</v>
          </cell>
          <cell r="D17">
            <v>0</v>
          </cell>
        </row>
        <row r="31">
          <cell r="A31" t="str">
            <v>B.03 Requisiti di qualificazione</v>
          </cell>
          <cell r="B31">
            <v>0</v>
          </cell>
          <cell r="C31">
            <v>0</v>
          </cell>
          <cell r="D31">
            <v>0</v>
          </cell>
        </row>
        <row r="45">
          <cell r="A45" t="str">
            <v>B.04 Requisiti di aggiudicazione</v>
          </cell>
          <cell r="B45">
            <v>0</v>
          </cell>
          <cell r="C45">
            <v>0</v>
          </cell>
          <cell r="D45">
            <v>0</v>
          </cell>
        </row>
        <row r="59">
          <cell r="A59" t="str">
            <v xml:space="preserve">B.05 Valutazione delle offerte </v>
          </cell>
          <cell r="B59">
            <v>0</v>
          </cell>
          <cell r="C59">
            <v>0</v>
          </cell>
        </row>
        <row r="73">
          <cell r="A73" t="str">
            <v xml:space="preserve">B.06 Verifica dell’eventuale anomalia delle offerte </v>
          </cell>
          <cell r="B73">
            <v>0</v>
          </cell>
          <cell r="C73">
            <v>0</v>
          </cell>
          <cell r="D73">
            <v>0</v>
          </cell>
        </row>
        <row r="87">
          <cell r="A87" t="str">
            <v>B.07 Procedure negoziate</v>
          </cell>
          <cell r="B87">
            <v>0</v>
          </cell>
          <cell r="C87">
            <v>0</v>
          </cell>
          <cell r="D87">
            <v>0</v>
          </cell>
        </row>
        <row r="101">
          <cell r="A101" t="str">
            <v>B.08 Affidamenti diretti</v>
          </cell>
          <cell r="B101">
            <v>0</v>
          </cell>
          <cell r="C101">
            <v>0</v>
          </cell>
          <cell r="D101">
            <v>0</v>
          </cell>
        </row>
        <row r="115">
          <cell r="A115" t="str">
            <v>B.09 Revoca del bando</v>
          </cell>
          <cell r="B115">
            <v>0</v>
          </cell>
          <cell r="C115">
            <v>0</v>
          </cell>
          <cell r="D115">
            <v>0</v>
          </cell>
        </row>
        <row r="129">
          <cell r="A129" t="str">
            <v>B.10 Redazione del cronoprogramma</v>
          </cell>
          <cell r="B129">
            <v>0</v>
          </cell>
          <cell r="C129">
            <v>0</v>
          </cell>
          <cell r="D129">
            <v>0</v>
          </cell>
        </row>
        <row r="143">
          <cell r="A143" t="str">
            <v>B.11 Varianti in corso di esecuzione del contratto</v>
          </cell>
          <cell r="B143">
            <v>0</v>
          </cell>
          <cell r="C143">
            <v>0</v>
          </cell>
          <cell r="D143">
            <v>0</v>
          </cell>
        </row>
        <row r="157">
          <cell r="A157" t="str">
            <v>B.12 Subappalto</v>
          </cell>
          <cell r="B157">
            <v>0</v>
          </cell>
          <cell r="C157">
            <v>0</v>
          </cell>
          <cell r="D157">
            <v>0</v>
          </cell>
        </row>
        <row r="171">
          <cell r="A171" t="str">
            <v>B.13 Utilizzo di rimedi di risoluzione delle controversie alternativi a quelli giurisdizionali durante la fase di esecuzione del contratto</v>
          </cell>
          <cell r="B171">
            <v>0</v>
          </cell>
          <cell r="C171">
            <v>0</v>
          </cell>
          <cell r="D171">
            <v>0</v>
          </cell>
        </row>
      </sheetData>
      <sheetData sheetId="7"/>
      <sheetData sheetId="8"/>
      <sheetData sheetId="9"/>
      <sheetData sheetId="10"/>
      <sheetData sheetId="11"/>
      <sheetData sheetId="12"/>
      <sheetData sheetId="13">
        <row r="6">
          <cell r="B6">
            <v>0</v>
          </cell>
          <cell r="E6">
            <v>0</v>
          </cell>
        </row>
        <row r="7">
          <cell r="B7">
            <v>2</v>
          </cell>
          <cell r="E7">
            <v>0</v>
          </cell>
        </row>
        <row r="8">
          <cell r="B8">
            <v>0</v>
          </cell>
          <cell r="E8">
            <v>0</v>
          </cell>
        </row>
        <row r="9">
          <cell r="B9">
            <v>0</v>
          </cell>
          <cell r="E9">
            <v>4</v>
          </cell>
        </row>
        <row r="10">
          <cell r="B10">
            <v>0</v>
          </cell>
          <cell r="E10">
            <v>0</v>
          </cell>
        </row>
        <row r="11">
          <cell r="B11">
            <v>0</v>
          </cell>
          <cell r="E11">
            <v>0</v>
          </cell>
        </row>
        <row r="12">
          <cell r="B12">
            <v>0</v>
          </cell>
          <cell r="E12">
            <v>0</v>
          </cell>
        </row>
        <row r="13">
          <cell r="B13">
            <v>0</v>
          </cell>
          <cell r="E13">
            <v>0</v>
          </cell>
        </row>
        <row r="14">
          <cell r="B14">
            <v>0</v>
          </cell>
          <cell r="E14">
            <v>1</v>
          </cell>
        </row>
        <row r="15">
          <cell r="B15">
            <v>0</v>
          </cell>
          <cell r="E15">
            <v>0</v>
          </cell>
        </row>
        <row r="16">
          <cell r="B16">
            <v>0</v>
          </cell>
          <cell r="E16">
            <v>0</v>
          </cell>
        </row>
        <row r="17">
          <cell r="B17">
            <v>0</v>
          </cell>
          <cell r="E17">
            <v>0</v>
          </cell>
        </row>
        <row r="18">
          <cell r="B18">
            <v>5</v>
          </cell>
          <cell r="E18">
            <v>0</v>
          </cell>
        </row>
        <row r="19">
          <cell r="B19">
            <v>0</v>
          </cell>
          <cell r="E19">
            <v>0</v>
          </cell>
        </row>
        <row r="20">
          <cell r="B20">
            <v>0</v>
          </cell>
          <cell r="E20">
            <v>0</v>
          </cell>
        </row>
        <row r="21">
          <cell r="B21">
            <v>0</v>
          </cell>
          <cell r="E21">
            <v>0</v>
          </cell>
        </row>
        <row r="22">
          <cell r="B22">
            <v>1</v>
          </cell>
          <cell r="E22">
            <v>1</v>
          </cell>
        </row>
        <row r="23">
          <cell r="B23">
            <v>0</v>
          </cell>
          <cell r="E23">
            <v>0</v>
          </cell>
        </row>
        <row r="24">
          <cell r="B24">
            <v>0</v>
          </cell>
          <cell r="E24">
            <v>0</v>
          </cell>
        </row>
        <row r="25">
          <cell r="B25">
            <v>0</v>
          </cell>
          <cell r="E25">
            <v>0</v>
          </cell>
        </row>
        <row r="26">
          <cell r="B26">
            <v>0</v>
          </cell>
          <cell r="E26">
            <v>0</v>
          </cell>
        </row>
        <row r="27">
          <cell r="B27">
            <v>0</v>
          </cell>
          <cell r="E27">
            <v>0</v>
          </cell>
        </row>
        <row r="28">
          <cell r="B28">
            <v>0</v>
          </cell>
          <cell r="E28">
            <v>0</v>
          </cell>
        </row>
        <row r="29">
          <cell r="B29">
            <v>0</v>
          </cell>
          <cell r="E29">
            <v>0</v>
          </cell>
        </row>
        <row r="30">
          <cell r="B30">
            <v>0</v>
          </cell>
          <cell r="E30">
            <v>0</v>
          </cell>
        </row>
        <row r="31">
          <cell r="B31">
            <v>0</v>
          </cell>
          <cell r="E31">
            <v>2</v>
          </cell>
        </row>
        <row r="32">
          <cell r="B32">
            <v>0</v>
          </cell>
          <cell r="E32">
            <v>0</v>
          </cell>
        </row>
        <row r="33">
          <cell r="B33">
            <v>0</v>
          </cell>
          <cell r="E33">
            <v>0</v>
          </cell>
        </row>
        <row r="34">
          <cell r="B34">
            <v>5</v>
          </cell>
          <cell r="E34">
            <v>0</v>
          </cell>
        </row>
        <row r="35">
          <cell r="B35">
            <v>0</v>
          </cell>
        </row>
        <row r="36">
          <cell r="B36">
            <v>0</v>
          </cell>
        </row>
        <row r="37">
          <cell r="B37">
            <v>0</v>
          </cell>
        </row>
        <row r="38">
          <cell r="B38">
            <v>1</v>
          </cell>
        </row>
        <row r="39">
          <cell r="B39">
            <v>0</v>
          </cell>
        </row>
        <row r="40">
          <cell r="B40">
            <v>0</v>
          </cell>
        </row>
        <row r="41">
          <cell r="B41">
            <v>0</v>
          </cell>
        </row>
        <row r="42">
          <cell r="B42">
            <v>0</v>
          </cell>
        </row>
        <row r="43">
          <cell r="B43">
            <v>0</v>
          </cell>
        </row>
        <row r="44">
          <cell r="B44">
            <v>2</v>
          </cell>
        </row>
        <row r="45">
          <cell r="B45">
            <v>0</v>
          </cell>
        </row>
        <row r="46">
          <cell r="B46">
            <v>0</v>
          </cell>
        </row>
        <row r="47">
          <cell r="B47">
            <v>0</v>
          </cell>
        </row>
        <row r="54">
          <cell r="B54">
            <v>0</v>
          </cell>
          <cell r="E54">
            <v>0</v>
          </cell>
        </row>
        <row r="55">
          <cell r="B55">
            <v>2</v>
          </cell>
          <cell r="E55">
            <v>0</v>
          </cell>
        </row>
        <row r="56">
          <cell r="B56">
            <v>0</v>
          </cell>
          <cell r="E56">
            <v>0</v>
          </cell>
        </row>
        <row r="57">
          <cell r="B57">
            <v>0</v>
          </cell>
          <cell r="E57">
            <v>4</v>
          </cell>
        </row>
        <row r="58">
          <cell r="B58">
            <v>0</v>
          </cell>
          <cell r="E58">
            <v>0</v>
          </cell>
        </row>
        <row r="59">
          <cell r="B59">
            <v>0</v>
          </cell>
          <cell r="E59">
            <v>0</v>
          </cell>
        </row>
        <row r="60">
          <cell r="B60">
            <v>0</v>
          </cell>
          <cell r="E60">
            <v>0</v>
          </cell>
        </row>
        <row r="61">
          <cell r="B61">
            <v>0</v>
          </cell>
          <cell r="E61">
            <v>0</v>
          </cell>
        </row>
        <row r="62">
          <cell r="B62">
            <v>0</v>
          </cell>
          <cell r="E62">
            <v>1</v>
          </cell>
        </row>
        <row r="63">
          <cell r="B63">
            <v>0</v>
          </cell>
          <cell r="E63">
            <v>0</v>
          </cell>
        </row>
        <row r="64">
          <cell r="B64">
            <v>0</v>
          </cell>
          <cell r="E64">
            <v>0</v>
          </cell>
        </row>
        <row r="65">
          <cell r="B65">
            <v>0</v>
          </cell>
          <cell r="E65">
            <v>0</v>
          </cell>
        </row>
        <row r="66">
          <cell r="B66">
            <v>5</v>
          </cell>
          <cell r="E66">
            <v>0</v>
          </cell>
        </row>
        <row r="67">
          <cell r="B67">
            <v>0</v>
          </cell>
          <cell r="E67">
            <v>0</v>
          </cell>
        </row>
        <row r="68">
          <cell r="B68">
            <v>0</v>
          </cell>
          <cell r="E68">
            <v>0</v>
          </cell>
        </row>
        <row r="69">
          <cell r="B69">
            <v>0</v>
          </cell>
          <cell r="E69">
            <v>0</v>
          </cell>
        </row>
        <row r="70">
          <cell r="B70">
            <v>1</v>
          </cell>
          <cell r="E70">
            <v>1</v>
          </cell>
        </row>
        <row r="71">
          <cell r="B71">
            <v>0</v>
          </cell>
          <cell r="E71">
            <v>0</v>
          </cell>
        </row>
        <row r="72">
          <cell r="B72">
            <v>0</v>
          </cell>
          <cell r="E72">
            <v>0</v>
          </cell>
        </row>
        <row r="73">
          <cell r="B73">
            <v>0</v>
          </cell>
          <cell r="E73">
            <v>0</v>
          </cell>
        </row>
        <row r="74">
          <cell r="B74">
            <v>0</v>
          </cell>
          <cell r="E74">
            <v>0</v>
          </cell>
        </row>
        <row r="75">
          <cell r="B75">
            <v>0</v>
          </cell>
          <cell r="E75">
            <v>0</v>
          </cell>
        </row>
        <row r="76">
          <cell r="B76">
            <v>0</v>
          </cell>
          <cell r="E76">
            <v>0</v>
          </cell>
        </row>
        <row r="77">
          <cell r="B77">
            <v>0</v>
          </cell>
          <cell r="E77">
            <v>0</v>
          </cell>
        </row>
        <row r="78">
          <cell r="B78">
            <v>0</v>
          </cell>
          <cell r="E78">
            <v>0</v>
          </cell>
        </row>
        <row r="79">
          <cell r="B79">
            <v>0</v>
          </cell>
          <cell r="E79">
            <v>2</v>
          </cell>
        </row>
        <row r="80">
          <cell r="B80">
            <v>0</v>
          </cell>
          <cell r="E80">
            <v>0</v>
          </cell>
        </row>
        <row r="81">
          <cell r="B81">
            <v>0</v>
          </cell>
          <cell r="E81">
            <v>0</v>
          </cell>
        </row>
        <row r="82">
          <cell r="B82">
            <v>5</v>
          </cell>
          <cell r="E82">
            <v>0</v>
          </cell>
        </row>
        <row r="83">
          <cell r="B83">
            <v>0</v>
          </cell>
        </row>
        <row r="84">
          <cell r="B84">
            <v>0</v>
          </cell>
        </row>
        <row r="85">
          <cell r="B85">
            <v>0</v>
          </cell>
        </row>
        <row r="86">
          <cell r="B86">
            <v>1</v>
          </cell>
        </row>
        <row r="87">
          <cell r="B87">
            <v>0</v>
          </cell>
        </row>
        <row r="88">
          <cell r="B88">
            <v>0</v>
          </cell>
        </row>
        <row r="89">
          <cell r="B89">
            <v>0</v>
          </cell>
        </row>
        <row r="90">
          <cell r="B90">
            <v>0</v>
          </cell>
        </row>
        <row r="91">
          <cell r="B91">
            <v>0</v>
          </cell>
        </row>
        <row r="92">
          <cell r="B92">
            <v>2</v>
          </cell>
        </row>
        <row r="93">
          <cell r="B93">
            <v>0</v>
          </cell>
        </row>
        <row r="94">
          <cell r="B94">
            <v>0</v>
          </cell>
        </row>
        <row r="95">
          <cell r="B95">
            <v>0</v>
          </cell>
        </row>
        <row r="102">
          <cell r="B102">
            <v>0</v>
          </cell>
          <cell r="E102">
            <v>0</v>
          </cell>
          <cell r="F102">
            <v>0</v>
          </cell>
        </row>
        <row r="103">
          <cell r="B103">
            <v>2</v>
          </cell>
          <cell r="E103">
            <v>0</v>
          </cell>
          <cell r="F103">
            <v>0</v>
          </cell>
        </row>
        <row r="104">
          <cell r="B104">
            <v>0</v>
          </cell>
          <cell r="E104">
            <v>0</v>
          </cell>
          <cell r="F104">
            <v>0</v>
          </cell>
        </row>
        <row r="105">
          <cell r="B105">
            <v>0</v>
          </cell>
          <cell r="E105">
            <v>4</v>
          </cell>
          <cell r="F105">
            <v>0</v>
          </cell>
        </row>
        <row r="106">
          <cell r="B106">
            <v>0</v>
          </cell>
          <cell r="E106">
            <v>0</v>
          </cell>
          <cell r="F106">
            <v>0</v>
          </cell>
        </row>
        <row r="107">
          <cell r="B107">
            <v>0</v>
          </cell>
          <cell r="E107">
            <v>0</v>
          </cell>
          <cell r="F107">
            <v>0</v>
          </cell>
        </row>
        <row r="108">
          <cell r="B108">
            <v>0</v>
          </cell>
          <cell r="E108">
            <v>0</v>
          </cell>
          <cell r="F108">
            <v>0</v>
          </cell>
        </row>
        <row r="109">
          <cell r="B109">
            <v>0</v>
          </cell>
          <cell r="E109">
            <v>0</v>
          </cell>
          <cell r="F109">
            <v>0</v>
          </cell>
        </row>
        <row r="110">
          <cell r="B110">
            <v>0</v>
          </cell>
          <cell r="E110">
            <v>1</v>
          </cell>
          <cell r="F110">
            <v>0</v>
          </cell>
        </row>
        <row r="111">
          <cell r="B111">
            <v>0</v>
          </cell>
          <cell r="E111">
            <v>0</v>
          </cell>
          <cell r="F111">
            <v>0</v>
          </cell>
        </row>
        <row r="112">
          <cell r="B112">
            <v>0</v>
          </cell>
          <cell r="E112">
            <v>0</v>
          </cell>
          <cell r="F112">
            <v>0</v>
          </cell>
        </row>
        <row r="113">
          <cell r="B113">
            <v>0</v>
          </cell>
          <cell r="E113">
            <v>0</v>
          </cell>
          <cell r="F113">
            <v>0</v>
          </cell>
        </row>
        <row r="114">
          <cell r="B114">
            <v>5</v>
          </cell>
          <cell r="E114">
            <v>0</v>
          </cell>
          <cell r="F114">
            <v>0</v>
          </cell>
        </row>
        <row r="115">
          <cell r="B115">
            <v>0</v>
          </cell>
          <cell r="E115">
            <v>0</v>
          </cell>
          <cell r="F115">
            <v>0</v>
          </cell>
        </row>
        <row r="116">
          <cell r="B116">
            <v>0</v>
          </cell>
          <cell r="E116">
            <v>0</v>
          </cell>
          <cell r="F116">
            <v>0</v>
          </cell>
        </row>
        <row r="117">
          <cell r="B117">
            <v>0</v>
          </cell>
          <cell r="E117">
            <v>0</v>
          </cell>
          <cell r="F117">
            <v>0</v>
          </cell>
        </row>
        <row r="118">
          <cell r="B118">
            <v>1</v>
          </cell>
          <cell r="E118">
            <v>1</v>
          </cell>
          <cell r="F118">
            <v>0</v>
          </cell>
        </row>
        <row r="119">
          <cell r="B119">
            <v>0</v>
          </cell>
          <cell r="E119">
            <v>0</v>
          </cell>
          <cell r="F119">
            <v>0</v>
          </cell>
        </row>
        <row r="120">
          <cell r="B120">
            <v>0</v>
          </cell>
          <cell r="E120">
            <v>0</v>
          </cell>
          <cell r="F120">
            <v>0</v>
          </cell>
        </row>
        <row r="121">
          <cell r="B121">
            <v>0</v>
          </cell>
          <cell r="E121">
            <v>0</v>
          </cell>
          <cell r="F121">
            <v>0</v>
          </cell>
        </row>
        <row r="122">
          <cell r="B122">
            <v>0</v>
          </cell>
          <cell r="E122">
            <v>0</v>
          </cell>
          <cell r="F122">
            <v>0</v>
          </cell>
        </row>
        <row r="123">
          <cell r="B123">
            <v>0</v>
          </cell>
          <cell r="E123">
            <v>0</v>
          </cell>
          <cell r="F123">
            <v>0</v>
          </cell>
        </row>
        <row r="124">
          <cell r="B124">
            <v>0</v>
          </cell>
          <cell r="E124">
            <v>0</v>
          </cell>
          <cell r="F124">
            <v>0</v>
          </cell>
        </row>
        <row r="125">
          <cell r="B125">
            <v>0</v>
          </cell>
          <cell r="E125">
            <v>0</v>
          </cell>
          <cell r="F125">
            <v>0</v>
          </cell>
        </row>
        <row r="126">
          <cell r="B126">
            <v>0</v>
          </cell>
          <cell r="E126">
            <v>0</v>
          </cell>
          <cell r="F126">
            <v>0</v>
          </cell>
        </row>
        <row r="127">
          <cell r="B127">
            <v>0</v>
          </cell>
          <cell r="E127">
            <v>2</v>
          </cell>
          <cell r="F127">
            <v>0</v>
          </cell>
        </row>
        <row r="128">
          <cell r="B128">
            <v>0</v>
          </cell>
          <cell r="E128">
            <v>0</v>
          </cell>
          <cell r="F128">
            <v>0</v>
          </cell>
        </row>
        <row r="129">
          <cell r="B129">
            <v>0</v>
          </cell>
          <cell r="E129">
            <v>0</v>
          </cell>
          <cell r="F129">
            <v>0</v>
          </cell>
        </row>
        <row r="130">
          <cell r="B130">
            <v>5</v>
          </cell>
          <cell r="E130">
            <v>0</v>
          </cell>
          <cell r="F130">
            <v>0</v>
          </cell>
        </row>
        <row r="131">
          <cell r="B131">
            <v>0</v>
          </cell>
          <cell r="E131">
            <v>0</v>
          </cell>
          <cell r="F131">
            <v>0</v>
          </cell>
        </row>
        <row r="132">
          <cell r="B132">
            <v>0</v>
          </cell>
          <cell r="E132">
            <v>0</v>
          </cell>
          <cell r="F132">
            <v>0</v>
          </cell>
        </row>
        <row r="133">
          <cell r="B133">
            <v>0</v>
          </cell>
          <cell r="E133">
            <v>0</v>
          </cell>
          <cell r="F133">
            <v>0</v>
          </cell>
        </row>
        <row r="134">
          <cell r="B134">
            <v>1</v>
          </cell>
          <cell r="E134">
            <v>0</v>
          </cell>
          <cell r="F134">
            <v>0</v>
          </cell>
        </row>
        <row r="135">
          <cell r="B135">
            <v>0</v>
          </cell>
          <cell r="E135">
            <v>0</v>
          </cell>
          <cell r="F135">
            <v>0</v>
          </cell>
        </row>
        <row r="136">
          <cell r="B136">
            <v>0</v>
          </cell>
          <cell r="E136">
            <v>0</v>
          </cell>
          <cell r="F136">
            <v>0</v>
          </cell>
        </row>
        <row r="137">
          <cell r="B137">
            <v>0</v>
          </cell>
          <cell r="E137">
            <v>0</v>
          </cell>
          <cell r="F137">
            <v>0</v>
          </cell>
        </row>
        <row r="138">
          <cell r="B138">
            <v>0</v>
          </cell>
          <cell r="E138">
            <v>0</v>
          </cell>
          <cell r="F138">
            <v>0</v>
          </cell>
        </row>
        <row r="139">
          <cell r="B139">
            <v>0</v>
          </cell>
          <cell r="E139">
            <v>0</v>
          </cell>
          <cell r="F139">
            <v>0</v>
          </cell>
        </row>
        <row r="140">
          <cell r="B140">
            <v>2</v>
          </cell>
          <cell r="E140">
            <v>0</v>
          </cell>
          <cell r="F140">
            <v>0</v>
          </cell>
        </row>
        <row r="141">
          <cell r="B141">
            <v>0</v>
          </cell>
          <cell r="E141">
            <v>0</v>
          </cell>
          <cell r="F141">
            <v>0</v>
          </cell>
        </row>
        <row r="142">
          <cell r="B142">
            <v>0</v>
          </cell>
          <cell r="E142">
            <v>0</v>
          </cell>
          <cell r="F142">
            <v>0</v>
          </cell>
        </row>
        <row r="143">
          <cell r="B143">
            <v>0</v>
          </cell>
          <cell r="E143">
            <v>0</v>
          </cell>
          <cell r="F143">
            <v>0</v>
          </cell>
        </row>
        <row r="144">
          <cell r="B144">
            <v>0</v>
          </cell>
          <cell r="E144">
            <v>0</v>
          </cell>
          <cell r="F144">
            <v>0</v>
          </cell>
        </row>
        <row r="145">
          <cell r="B145">
            <v>0</v>
          </cell>
        </row>
        <row r="146">
          <cell r="B146">
            <v>0</v>
          </cell>
        </row>
        <row r="147">
          <cell r="B147">
            <v>0</v>
          </cell>
        </row>
        <row r="148">
          <cell r="B148">
            <v>0</v>
          </cell>
        </row>
        <row r="149">
          <cell r="B149">
            <v>0</v>
          </cell>
        </row>
        <row r="150">
          <cell r="B150">
            <v>0</v>
          </cell>
        </row>
        <row r="151">
          <cell r="B151">
            <v>0</v>
          </cell>
        </row>
        <row r="152">
          <cell r="B152">
            <v>2</v>
          </cell>
        </row>
        <row r="153">
          <cell r="B153">
            <v>0</v>
          </cell>
        </row>
        <row r="154">
          <cell r="B154">
            <v>0</v>
          </cell>
        </row>
        <row r="155">
          <cell r="B155">
            <v>0</v>
          </cell>
        </row>
        <row r="156">
          <cell r="B156">
            <v>0</v>
          </cell>
        </row>
        <row r="157">
          <cell r="B157">
            <v>0</v>
          </cell>
        </row>
        <row r="199">
          <cell r="B199">
            <v>0</v>
          </cell>
          <cell r="E199">
            <v>0</v>
          </cell>
        </row>
        <row r="200">
          <cell r="B200">
            <v>2</v>
          </cell>
          <cell r="E200">
            <v>0</v>
          </cell>
        </row>
        <row r="201">
          <cell r="B201">
            <v>0</v>
          </cell>
          <cell r="E201">
            <v>0</v>
          </cell>
        </row>
        <row r="202">
          <cell r="B202">
            <v>0</v>
          </cell>
          <cell r="E202">
            <v>4</v>
          </cell>
        </row>
        <row r="203">
          <cell r="B203">
            <v>0</v>
          </cell>
          <cell r="E203">
            <v>0</v>
          </cell>
        </row>
        <row r="204">
          <cell r="B204">
            <v>0</v>
          </cell>
          <cell r="E204">
            <v>0</v>
          </cell>
        </row>
        <row r="205">
          <cell r="B205">
            <v>0</v>
          </cell>
          <cell r="E205">
            <v>0</v>
          </cell>
        </row>
        <row r="206">
          <cell r="B206">
            <v>0</v>
          </cell>
          <cell r="E206">
            <v>0</v>
          </cell>
        </row>
        <row r="207">
          <cell r="B207">
            <v>0</v>
          </cell>
          <cell r="E207">
            <v>1</v>
          </cell>
        </row>
        <row r="208">
          <cell r="B208">
            <v>0</v>
          </cell>
          <cell r="E208">
            <v>0</v>
          </cell>
        </row>
        <row r="209">
          <cell r="B209">
            <v>0</v>
          </cell>
          <cell r="E209">
            <v>0</v>
          </cell>
        </row>
        <row r="210">
          <cell r="B210">
            <v>0</v>
          </cell>
          <cell r="E210">
            <v>0</v>
          </cell>
        </row>
        <row r="211">
          <cell r="B211">
            <v>5</v>
          </cell>
          <cell r="E211">
            <v>0</v>
          </cell>
        </row>
        <row r="212">
          <cell r="B212">
            <v>0</v>
          </cell>
          <cell r="E212">
            <v>0</v>
          </cell>
        </row>
        <row r="213">
          <cell r="B213">
            <v>0</v>
          </cell>
          <cell r="E213">
            <v>0</v>
          </cell>
        </row>
        <row r="214">
          <cell r="B214">
            <v>0</v>
          </cell>
          <cell r="E214">
            <v>0</v>
          </cell>
        </row>
        <row r="215">
          <cell r="B215">
            <v>1</v>
          </cell>
          <cell r="E215">
            <v>1</v>
          </cell>
        </row>
        <row r="216">
          <cell r="B216">
            <v>0</v>
          </cell>
          <cell r="E216">
            <v>0</v>
          </cell>
        </row>
        <row r="217">
          <cell r="B217">
            <v>0</v>
          </cell>
          <cell r="E217">
            <v>0</v>
          </cell>
        </row>
        <row r="218">
          <cell r="B218">
            <v>0</v>
          </cell>
          <cell r="E218">
            <v>0</v>
          </cell>
        </row>
        <row r="219">
          <cell r="B219">
            <v>0</v>
          </cell>
          <cell r="E219">
            <v>0</v>
          </cell>
        </row>
        <row r="220">
          <cell r="B220">
            <v>0</v>
          </cell>
          <cell r="E220">
            <v>0</v>
          </cell>
        </row>
        <row r="221">
          <cell r="B221">
            <v>0</v>
          </cell>
          <cell r="E221">
            <v>0</v>
          </cell>
        </row>
        <row r="222">
          <cell r="B222">
            <v>0</v>
          </cell>
          <cell r="E222">
            <v>0</v>
          </cell>
        </row>
        <row r="223">
          <cell r="B223">
            <v>0</v>
          </cell>
          <cell r="E223">
            <v>0</v>
          </cell>
        </row>
        <row r="224">
          <cell r="B224">
            <v>0</v>
          </cell>
          <cell r="E224">
            <v>2</v>
          </cell>
        </row>
        <row r="225">
          <cell r="B225">
            <v>0</v>
          </cell>
          <cell r="E225">
            <v>0</v>
          </cell>
        </row>
        <row r="226">
          <cell r="B226">
            <v>0</v>
          </cell>
          <cell r="E226">
            <v>0</v>
          </cell>
        </row>
        <row r="227">
          <cell r="B227">
            <v>5</v>
          </cell>
          <cell r="E227">
            <v>0</v>
          </cell>
        </row>
        <row r="228">
          <cell r="B228">
            <v>0</v>
          </cell>
        </row>
        <row r="229">
          <cell r="B229">
            <v>0</v>
          </cell>
        </row>
        <row r="230">
          <cell r="B230">
            <v>0</v>
          </cell>
        </row>
        <row r="231">
          <cell r="B231">
            <v>1</v>
          </cell>
        </row>
        <row r="232">
          <cell r="B232">
            <v>0</v>
          </cell>
        </row>
        <row r="233">
          <cell r="B233">
            <v>0</v>
          </cell>
        </row>
        <row r="234">
          <cell r="B234">
            <v>0</v>
          </cell>
        </row>
        <row r="235">
          <cell r="B235">
            <v>0</v>
          </cell>
        </row>
        <row r="236">
          <cell r="B236">
            <v>0</v>
          </cell>
        </row>
        <row r="237">
          <cell r="B237">
            <v>2</v>
          </cell>
        </row>
        <row r="238">
          <cell r="B238">
            <v>0</v>
          </cell>
        </row>
        <row r="239">
          <cell r="B239">
            <v>0</v>
          </cell>
        </row>
        <row r="240">
          <cell r="B240">
            <v>0</v>
          </cell>
        </row>
        <row r="247">
          <cell r="B247">
            <v>0</v>
          </cell>
          <cell r="E247">
            <v>1</v>
          </cell>
        </row>
        <row r="248">
          <cell r="B248">
            <v>2</v>
          </cell>
          <cell r="E248">
            <v>2</v>
          </cell>
        </row>
        <row r="249">
          <cell r="B249">
            <v>0</v>
          </cell>
          <cell r="E249">
            <v>3</v>
          </cell>
        </row>
        <row r="250">
          <cell r="B250">
            <v>0</v>
          </cell>
          <cell r="E250">
            <v>4</v>
          </cell>
        </row>
        <row r="251">
          <cell r="B251">
            <v>0</v>
          </cell>
          <cell r="E251">
            <v>0</v>
          </cell>
        </row>
        <row r="252">
          <cell r="B252">
            <v>0</v>
          </cell>
          <cell r="E252">
            <v>0</v>
          </cell>
        </row>
        <row r="253">
          <cell r="B253">
            <v>0</v>
          </cell>
          <cell r="E253">
            <v>0</v>
          </cell>
        </row>
        <row r="254">
          <cell r="B254">
            <v>0</v>
          </cell>
          <cell r="E254">
            <v>0</v>
          </cell>
        </row>
        <row r="255">
          <cell r="B255">
            <v>0</v>
          </cell>
          <cell r="E255">
            <v>1</v>
          </cell>
        </row>
        <row r="256">
          <cell r="B256">
            <v>0</v>
          </cell>
          <cell r="E256">
            <v>0</v>
          </cell>
        </row>
        <row r="257">
          <cell r="B257">
            <v>0</v>
          </cell>
          <cell r="E257">
            <v>0</v>
          </cell>
        </row>
        <row r="258">
          <cell r="B258">
            <v>0</v>
          </cell>
          <cell r="E258">
            <v>0</v>
          </cell>
        </row>
        <row r="259">
          <cell r="B259">
            <v>5</v>
          </cell>
          <cell r="E259">
            <v>0</v>
          </cell>
        </row>
        <row r="260">
          <cell r="B260">
            <v>0</v>
          </cell>
          <cell r="E260">
            <v>0</v>
          </cell>
        </row>
        <row r="261">
          <cell r="B261">
            <v>0</v>
          </cell>
          <cell r="E261">
            <v>0</v>
          </cell>
        </row>
        <row r="262">
          <cell r="B262">
            <v>0</v>
          </cell>
          <cell r="E262">
            <v>0</v>
          </cell>
        </row>
        <row r="263">
          <cell r="B263">
            <v>1</v>
          </cell>
          <cell r="E263">
            <v>1</v>
          </cell>
        </row>
        <row r="264">
          <cell r="B264">
            <v>0</v>
          </cell>
          <cell r="E264">
            <v>0</v>
          </cell>
        </row>
        <row r="265">
          <cell r="B265">
            <v>0</v>
          </cell>
          <cell r="E265">
            <v>0</v>
          </cell>
        </row>
        <row r="266">
          <cell r="B266">
            <v>0</v>
          </cell>
          <cell r="E266">
            <v>0</v>
          </cell>
        </row>
        <row r="267">
          <cell r="B267">
            <v>0</v>
          </cell>
          <cell r="E267">
            <v>0</v>
          </cell>
        </row>
        <row r="268">
          <cell r="B268">
            <v>0</v>
          </cell>
          <cell r="E268">
            <v>0</v>
          </cell>
        </row>
        <row r="269">
          <cell r="B269">
            <v>0</v>
          </cell>
          <cell r="E269">
            <v>0</v>
          </cell>
        </row>
        <row r="270">
          <cell r="B270">
            <v>0</v>
          </cell>
          <cell r="E270">
            <v>0</v>
          </cell>
        </row>
        <row r="271">
          <cell r="B271">
            <v>0</v>
          </cell>
          <cell r="E271">
            <v>0</v>
          </cell>
        </row>
        <row r="272">
          <cell r="B272">
            <v>0</v>
          </cell>
          <cell r="E272">
            <v>2</v>
          </cell>
        </row>
        <row r="273">
          <cell r="B273">
            <v>0</v>
          </cell>
          <cell r="E273">
            <v>0</v>
          </cell>
        </row>
        <row r="274">
          <cell r="B274">
            <v>0</v>
          </cell>
          <cell r="E274">
            <v>0</v>
          </cell>
        </row>
        <row r="275">
          <cell r="B275">
            <v>5</v>
          </cell>
          <cell r="E275">
            <v>0</v>
          </cell>
        </row>
        <row r="276">
          <cell r="B276">
            <v>0</v>
          </cell>
        </row>
        <row r="277">
          <cell r="B277">
            <v>0</v>
          </cell>
        </row>
        <row r="278">
          <cell r="B278">
            <v>0</v>
          </cell>
        </row>
        <row r="279">
          <cell r="B279">
            <v>1</v>
          </cell>
        </row>
        <row r="280">
          <cell r="B280">
            <v>0</v>
          </cell>
        </row>
        <row r="281">
          <cell r="B281">
            <v>0</v>
          </cell>
        </row>
        <row r="282">
          <cell r="B282">
            <v>0</v>
          </cell>
        </row>
        <row r="283">
          <cell r="B283">
            <v>0</v>
          </cell>
        </row>
        <row r="284">
          <cell r="B284">
            <v>0</v>
          </cell>
        </row>
        <row r="285">
          <cell r="B285">
            <v>2</v>
          </cell>
        </row>
        <row r="286">
          <cell r="B286">
            <v>0</v>
          </cell>
        </row>
        <row r="287">
          <cell r="B287">
            <v>0</v>
          </cell>
        </row>
        <row r="288">
          <cell r="B288">
            <v>0</v>
          </cell>
        </row>
        <row r="295">
          <cell r="B295">
            <v>0</v>
          </cell>
          <cell r="E295">
            <v>0</v>
          </cell>
        </row>
        <row r="296">
          <cell r="B296">
            <v>2</v>
          </cell>
          <cell r="E296">
            <v>0</v>
          </cell>
        </row>
        <row r="297">
          <cell r="B297">
            <v>0</v>
          </cell>
          <cell r="E297">
            <v>0</v>
          </cell>
        </row>
        <row r="298">
          <cell r="B298">
            <v>0</v>
          </cell>
          <cell r="E298">
            <v>4</v>
          </cell>
        </row>
        <row r="299">
          <cell r="B299">
            <v>0</v>
          </cell>
          <cell r="E299">
            <v>0</v>
          </cell>
        </row>
        <row r="300">
          <cell r="B300">
            <v>0</v>
          </cell>
          <cell r="E300">
            <v>0</v>
          </cell>
        </row>
        <row r="301">
          <cell r="B301">
            <v>0</v>
          </cell>
          <cell r="E301">
            <v>0</v>
          </cell>
        </row>
        <row r="302">
          <cell r="B302">
            <v>0</v>
          </cell>
          <cell r="E302">
            <v>0</v>
          </cell>
        </row>
        <row r="303">
          <cell r="B303">
            <v>0</v>
          </cell>
          <cell r="E303">
            <v>1</v>
          </cell>
        </row>
        <row r="304">
          <cell r="B304">
            <v>0</v>
          </cell>
          <cell r="E304">
            <v>0</v>
          </cell>
        </row>
        <row r="305">
          <cell r="B305">
            <v>0</v>
          </cell>
          <cell r="E305">
            <v>0</v>
          </cell>
        </row>
        <row r="306">
          <cell r="B306">
            <v>0</v>
          </cell>
          <cell r="E306">
            <v>0</v>
          </cell>
        </row>
        <row r="307">
          <cell r="B307">
            <v>5</v>
          </cell>
          <cell r="E307">
            <v>0</v>
          </cell>
        </row>
        <row r="308">
          <cell r="B308">
            <v>0</v>
          </cell>
          <cell r="E308">
            <v>0</v>
          </cell>
        </row>
        <row r="309">
          <cell r="B309">
            <v>0</v>
          </cell>
          <cell r="E309">
            <v>0</v>
          </cell>
        </row>
        <row r="310">
          <cell r="B310">
            <v>0</v>
          </cell>
          <cell r="E310">
            <v>0</v>
          </cell>
        </row>
        <row r="311">
          <cell r="B311">
            <v>1</v>
          </cell>
          <cell r="E311">
            <v>1</v>
          </cell>
        </row>
        <row r="312">
          <cell r="B312">
            <v>0</v>
          </cell>
          <cell r="E312">
            <v>0</v>
          </cell>
        </row>
        <row r="313">
          <cell r="B313">
            <v>0</v>
          </cell>
          <cell r="E313">
            <v>0</v>
          </cell>
        </row>
        <row r="314">
          <cell r="B314">
            <v>0</v>
          </cell>
          <cell r="E314">
            <v>0</v>
          </cell>
        </row>
        <row r="315">
          <cell r="B315">
            <v>0</v>
          </cell>
          <cell r="E315">
            <v>0</v>
          </cell>
        </row>
        <row r="316">
          <cell r="B316">
            <v>0</v>
          </cell>
          <cell r="E316">
            <v>0</v>
          </cell>
        </row>
        <row r="317">
          <cell r="B317">
            <v>0</v>
          </cell>
          <cell r="E317">
            <v>0</v>
          </cell>
        </row>
        <row r="318">
          <cell r="B318">
            <v>0</v>
          </cell>
          <cell r="E318">
            <v>0</v>
          </cell>
        </row>
        <row r="319">
          <cell r="B319">
            <v>0</v>
          </cell>
          <cell r="E319">
            <v>0</v>
          </cell>
        </row>
        <row r="320">
          <cell r="B320">
            <v>0</v>
          </cell>
          <cell r="E320">
            <v>2</v>
          </cell>
        </row>
        <row r="321">
          <cell r="B321">
            <v>0</v>
          </cell>
          <cell r="E321">
            <v>0</v>
          </cell>
        </row>
        <row r="322">
          <cell r="B322">
            <v>0</v>
          </cell>
          <cell r="E322">
            <v>0</v>
          </cell>
        </row>
        <row r="323">
          <cell r="B323">
            <v>5</v>
          </cell>
          <cell r="E323">
            <v>0</v>
          </cell>
        </row>
        <row r="324">
          <cell r="B324">
            <v>0</v>
          </cell>
        </row>
        <row r="325">
          <cell r="B325">
            <v>0</v>
          </cell>
        </row>
        <row r="326">
          <cell r="B326">
            <v>0</v>
          </cell>
        </row>
        <row r="327">
          <cell r="B327">
            <v>1</v>
          </cell>
        </row>
        <row r="328">
          <cell r="B328">
            <v>0</v>
          </cell>
        </row>
        <row r="329">
          <cell r="B329">
            <v>0</v>
          </cell>
        </row>
        <row r="330">
          <cell r="B330">
            <v>0</v>
          </cell>
        </row>
        <row r="331">
          <cell r="B331">
            <v>0</v>
          </cell>
        </row>
        <row r="332">
          <cell r="B332">
            <v>0</v>
          </cell>
        </row>
        <row r="333">
          <cell r="B333">
            <v>2</v>
          </cell>
        </row>
        <row r="334">
          <cell r="B334">
            <v>0</v>
          </cell>
        </row>
        <row r="335">
          <cell r="B335">
            <v>0</v>
          </cell>
        </row>
        <row r="336">
          <cell r="B336">
            <v>0</v>
          </cell>
        </row>
        <row r="343">
          <cell r="B343">
            <v>0</v>
          </cell>
          <cell r="E343">
            <v>0</v>
          </cell>
        </row>
        <row r="344">
          <cell r="B344">
            <v>2</v>
          </cell>
          <cell r="E344">
            <v>0</v>
          </cell>
        </row>
        <row r="345">
          <cell r="B345">
            <v>0</v>
          </cell>
          <cell r="E345">
            <v>0</v>
          </cell>
        </row>
        <row r="346">
          <cell r="B346">
            <v>0</v>
          </cell>
          <cell r="E346">
            <v>4</v>
          </cell>
        </row>
        <row r="347">
          <cell r="B347">
            <v>0</v>
          </cell>
          <cell r="E347">
            <v>0</v>
          </cell>
        </row>
        <row r="348">
          <cell r="B348">
            <v>0</v>
          </cell>
          <cell r="E348">
            <v>0</v>
          </cell>
        </row>
        <row r="349">
          <cell r="B349">
            <v>0</v>
          </cell>
          <cell r="E349">
            <v>0</v>
          </cell>
        </row>
        <row r="350">
          <cell r="B350">
            <v>0</v>
          </cell>
          <cell r="E350">
            <v>0</v>
          </cell>
        </row>
        <row r="351">
          <cell r="B351">
            <v>0</v>
          </cell>
          <cell r="E351">
            <v>1</v>
          </cell>
        </row>
        <row r="352">
          <cell r="B352">
            <v>0</v>
          </cell>
          <cell r="E352">
            <v>0</v>
          </cell>
        </row>
        <row r="353">
          <cell r="B353">
            <v>0</v>
          </cell>
          <cell r="E353">
            <v>0</v>
          </cell>
        </row>
        <row r="354">
          <cell r="B354">
            <v>0</v>
          </cell>
          <cell r="E354">
            <v>0</v>
          </cell>
        </row>
        <row r="355">
          <cell r="B355">
            <v>5</v>
          </cell>
          <cell r="E355">
            <v>0</v>
          </cell>
        </row>
        <row r="356">
          <cell r="B356">
            <v>0</v>
          </cell>
          <cell r="E356">
            <v>0</v>
          </cell>
        </row>
        <row r="357">
          <cell r="B357">
            <v>0</v>
          </cell>
          <cell r="E357">
            <v>0</v>
          </cell>
        </row>
        <row r="358">
          <cell r="B358">
            <v>0</v>
          </cell>
          <cell r="E358">
            <v>0</v>
          </cell>
        </row>
        <row r="359">
          <cell r="B359">
            <v>1</v>
          </cell>
          <cell r="E359">
            <v>1</v>
          </cell>
        </row>
        <row r="360">
          <cell r="B360">
            <v>0</v>
          </cell>
          <cell r="E360">
            <v>0</v>
          </cell>
        </row>
        <row r="361">
          <cell r="B361">
            <v>0</v>
          </cell>
          <cell r="E361">
            <v>0</v>
          </cell>
        </row>
        <row r="362">
          <cell r="B362">
            <v>0</v>
          </cell>
          <cell r="E362">
            <v>0</v>
          </cell>
        </row>
        <row r="363">
          <cell r="B363">
            <v>0</v>
          </cell>
          <cell r="E363">
            <v>0</v>
          </cell>
        </row>
        <row r="364">
          <cell r="B364">
            <v>0</v>
          </cell>
          <cell r="E364">
            <v>0</v>
          </cell>
        </row>
        <row r="365">
          <cell r="B365">
            <v>0</v>
          </cell>
          <cell r="E365">
            <v>0</v>
          </cell>
        </row>
        <row r="366">
          <cell r="B366">
            <v>0</v>
          </cell>
          <cell r="E366">
            <v>0</v>
          </cell>
        </row>
        <row r="367">
          <cell r="B367">
            <v>0</v>
          </cell>
          <cell r="E367">
            <v>0</v>
          </cell>
        </row>
        <row r="368">
          <cell r="B368">
            <v>0</v>
          </cell>
          <cell r="E368">
            <v>2</v>
          </cell>
        </row>
        <row r="369">
          <cell r="B369">
            <v>0</v>
          </cell>
          <cell r="E369">
            <v>0</v>
          </cell>
        </row>
        <row r="370">
          <cell r="B370">
            <v>0</v>
          </cell>
          <cell r="E370">
            <v>0</v>
          </cell>
        </row>
        <row r="371">
          <cell r="B371">
            <v>5</v>
          </cell>
          <cell r="E371">
            <v>0</v>
          </cell>
        </row>
        <row r="372">
          <cell r="B372">
            <v>0</v>
          </cell>
        </row>
        <row r="373">
          <cell r="B373">
            <v>0</v>
          </cell>
        </row>
        <row r="374">
          <cell r="B374">
            <v>0</v>
          </cell>
        </row>
        <row r="375">
          <cell r="B375">
            <v>1</v>
          </cell>
        </row>
        <row r="376">
          <cell r="B376">
            <v>0</v>
          </cell>
        </row>
        <row r="377">
          <cell r="B377">
            <v>0</v>
          </cell>
        </row>
        <row r="378">
          <cell r="B378">
            <v>0</v>
          </cell>
        </row>
        <row r="379">
          <cell r="B379">
            <v>0</v>
          </cell>
        </row>
        <row r="380">
          <cell r="B380">
            <v>0</v>
          </cell>
        </row>
        <row r="381">
          <cell r="B381">
            <v>2</v>
          </cell>
        </row>
        <row r="382">
          <cell r="B382">
            <v>0</v>
          </cell>
        </row>
        <row r="383">
          <cell r="B383">
            <v>0</v>
          </cell>
        </row>
        <row r="384">
          <cell r="B384">
            <v>0</v>
          </cell>
        </row>
        <row r="391">
          <cell r="B391">
            <v>0</v>
          </cell>
          <cell r="E391">
            <v>0</v>
          </cell>
        </row>
        <row r="392">
          <cell r="B392">
            <v>2</v>
          </cell>
          <cell r="E392">
            <v>0</v>
          </cell>
        </row>
        <row r="393">
          <cell r="B393">
            <v>0</v>
          </cell>
          <cell r="E393">
            <v>0</v>
          </cell>
        </row>
        <row r="394">
          <cell r="B394">
            <v>0</v>
          </cell>
          <cell r="E394">
            <v>4</v>
          </cell>
        </row>
        <row r="395">
          <cell r="B395">
            <v>0</v>
          </cell>
          <cell r="E395">
            <v>0</v>
          </cell>
        </row>
        <row r="396">
          <cell r="B396">
            <v>0</v>
          </cell>
          <cell r="E396">
            <v>0</v>
          </cell>
        </row>
        <row r="397">
          <cell r="B397">
            <v>0</v>
          </cell>
          <cell r="E397">
            <v>0</v>
          </cell>
        </row>
        <row r="398">
          <cell r="B398">
            <v>0</v>
          </cell>
          <cell r="E398">
            <v>0</v>
          </cell>
        </row>
        <row r="399">
          <cell r="B399">
            <v>0</v>
          </cell>
          <cell r="E399">
            <v>1</v>
          </cell>
        </row>
        <row r="400">
          <cell r="B400">
            <v>0</v>
          </cell>
          <cell r="E400">
            <v>0</v>
          </cell>
        </row>
        <row r="401">
          <cell r="B401">
            <v>0</v>
          </cell>
          <cell r="E401">
            <v>0</v>
          </cell>
        </row>
        <row r="402">
          <cell r="B402">
            <v>0</v>
          </cell>
          <cell r="E402">
            <v>0</v>
          </cell>
        </row>
        <row r="403">
          <cell r="B403">
            <v>5</v>
          </cell>
          <cell r="E403">
            <v>0</v>
          </cell>
        </row>
        <row r="404">
          <cell r="B404">
            <v>0</v>
          </cell>
          <cell r="E404">
            <v>0</v>
          </cell>
        </row>
        <row r="405">
          <cell r="B405">
            <v>0</v>
          </cell>
          <cell r="E405">
            <v>0</v>
          </cell>
        </row>
        <row r="406">
          <cell r="B406">
            <v>0</v>
          </cell>
          <cell r="E406">
            <v>0</v>
          </cell>
        </row>
        <row r="407">
          <cell r="B407">
            <v>1</v>
          </cell>
          <cell r="E407">
            <v>1</v>
          </cell>
        </row>
        <row r="408">
          <cell r="B408">
            <v>0</v>
          </cell>
          <cell r="E408">
            <v>0</v>
          </cell>
        </row>
        <row r="409">
          <cell r="B409">
            <v>0</v>
          </cell>
          <cell r="E409">
            <v>0</v>
          </cell>
        </row>
        <row r="410">
          <cell r="B410">
            <v>0</v>
          </cell>
          <cell r="E410">
            <v>0</v>
          </cell>
        </row>
        <row r="411">
          <cell r="B411">
            <v>0</v>
          </cell>
          <cell r="E411">
            <v>0</v>
          </cell>
        </row>
        <row r="412">
          <cell r="B412">
            <v>0</v>
          </cell>
          <cell r="E412">
            <v>0</v>
          </cell>
        </row>
        <row r="413">
          <cell r="B413">
            <v>0</v>
          </cell>
          <cell r="E413">
            <v>0</v>
          </cell>
        </row>
        <row r="414">
          <cell r="B414">
            <v>0</v>
          </cell>
          <cell r="E414">
            <v>0</v>
          </cell>
        </row>
        <row r="415">
          <cell r="B415">
            <v>0</v>
          </cell>
          <cell r="E415">
            <v>0</v>
          </cell>
        </row>
        <row r="416">
          <cell r="B416">
            <v>0</v>
          </cell>
          <cell r="E416">
            <v>2</v>
          </cell>
        </row>
        <row r="417">
          <cell r="B417">
            <v>0</v>
          </cell>
          <cell r="E417">
            <v>0</v>
          </cell>
        </row>
        <row r="418">
          <cell r="B418">
            <v>0</v>
          </cell>
          <cell r="E418">
            <v>0</v>
          </cell>
        </row>
        <row r="419">
          <cell r="B419">
            <v>5</v>
          </cell>
          <cell r="E419">
            <v>0</v>
          </cell>
        </row>
        <row r="420">
          <cell r="B420">
            <v>0</v>
          </cell>
        </row>
        <row r="421">
          <cell r="B421">
            <v>0</v>
          </cell>
        </row>
        <row r="422">
          <cell r="B422">
            <v>0</v>
          </cell>
        </row>
        <row r="423">
          <cell r="B423">
            <v>1</v>
          </cell>
        </row>
        <row r="424">
          <cell r="B424">
            <v>0</v>
          </cell>
        </row>
        <row r="425">
          <cell r="B425">
            <v>0</v>
          </cell>
        </row>
        <row r="426">
          <cell r="B426">
            <v>0</v>
          </cell>
        </row>
        <row r="427">
          <cell r="B427">
            <v>0</v>
          </cell>
        </row>
        <row r="428">
          <cell r="B428">
            <v>0</v>
          </cell>
        </row>
        <row r="429">
          <cell r="B429">
            <v>2</v>
          </cell>
        </row>
        <row r="430">
          <cell r="B430">
            <v>0</v>
          </cell>
        </row>
        <row r="431">
          <cell r="B431">
            <v>0</v>
          </cell>
        </row>
        <row r="432">
          <cell r="B432">
            <v>0</v>
          </cell>
        </row>
        <row r="439">
          <cell r="B439">
            <v>0</v>
          </cell>
          <cell r="E439">
            <v>0</v>
          </cell>
        </row>
        <row r="440">
          <cell r="B440">
            <v>2</v>
          </cell>
          <cell r="E440">
            <v>0</v>
          </cell>
        </row>
        <row r="441">
          <cell r="B441">
            <v>0</v>
          </cell>
          <cell r="E441">
            <v>0</v>
          </cell>
        </row>
        <row r="442">
          <cell r="B442">
            <v>0</v>
          </cell>
          <cell r="E442">
            <v>4</v>
          </cell>
        </row>
        <row r="443">
          <cell r="B443">
            <v>0</v>
          </cell>
          <cell r="E443">
            <v>0</v>
          </cell>
        </row>
        <row r="444">
          <cell r="B444">
            <v>0</v>
          </cell>
          <cell r="E444">
            <v>0</v>
          </cell>
        </row>
        <row r="445">
          <cell r="B445">
            <v>0</v>
          </cell>
          <cell r="E445">
            <v>0</v>
          </cell>
        </row>
        <row r="446">
          <cell r="B446">
            <v>0</v>
          </cell>
          <cell r="E446">
            <v>0</v>
          </cell>
        </row>
        <row r="447">
          <cell r="B447">
            <v>0</v>
          </cell>
          <cell r="E447">
            <v>1</v>
          </cell>
        </row>
        <row r="448">
          <cell r="B448">
            <v>0</v>
          </cell>
          <cell r="E448">
            <v>0</v>
          </cell>
        </row>
        <row r="449">
          <cell r="B449">
            <v>0</v>
          </cell>
          <cell r="E449">
            <v>0</v>
          </cell>
        </row>
        <row r="450">
          <cell r="B450">
            <v>0</v>
          </cell>
          <cell r="E450">
            <v>0</v>
          </cell>
        </row>
        <row r="451">
          <cell r="B451">
            <v>5</v>
          </cell>
          <cell r="E451">
            <v>0</v>
          </cell>
        </row>
        <row r="452">
          <cell r="B452">
            <v>0</v>
          </cell>
          <cell r="E452">
            <v>0</v>
          </cell>
        </row>
        <row r="453">
          <cell r="B453">
            <v>0</v>
          </cell>
          <cell r="E453">
            <v>0</v>
          </cell>
        </row>
        <row r="454">
          <cell r="B454">
            <v>0</v>
          </cell>
          <cell r="E454">
            <v>0</v>
          </cell>
        </row>
        <row r="455">
          <cell r="B455">
            <v>1</v>
          </cell>
          <cell r="E455">
            <v>1</v>
          </cell>
        </row>
        <row r="456">
          <cell r="B456">
            <v>0</v>
          </cell>
          <cell r="E456">
            <v>0</v>
          </cell>
        </row>
        <row r="457">
          <cell r="B457">
            <v>0</v>
          </cell>
          <cell r="E457">
            <v>0</v>
          </cell>
        </row>
        <row r="458">
          <cell r="B458">
            <v>0</v>
          </cell>
          <cell r="E458">
            <v>0</v>
          </cell>
        </row>
        <row r="459">
          <cell r="B459">
            <v>0</v>
          </cell>
          <cell r="E459">
            <v>0</v>
          </cell>
        </row>
        <row r="460">
          <cell r="B460">
            <v>0</v>
          </cell>
          <cell r="E460">
            <v>0</v>
          </cell>
        </row>
        <row r="461">
          <cell r="B461">
            <v>0</v>
          </cell>
          <cell r="E461">
            <v>0</v>
          </cell>
        </row>
        <row r="462">
          <cell r="B462">
            <v>0</v>
          </cell>
          <cell r="E462">
            <v>0</v>
          </cell>
        </row>
        <row r="463">
          <cell r="B463">
            <v>0</v>
          </cell>
          <cell r="E463">
            <v>0</v>
          </cell>
        </row>
        <row r="464">
          <cell r="B464">
            <v>0</v>
          </cell>
          <cell r="E464">
            <v>2</v>
          </cell>
        </row>
        <row r="465">
          <cell r="B465">
            <v>0</v>
          </cell>
          <cell r="E465">
            <v>0</v>
          </cell>
        </row>
        <row r="466">
          <cell r="B466">
            <v>0</v>
          </cell>
          <cell r="E466">
            <v>0</v>
          </cell>
        </row>
        <row r="467">
          <cell r="B467">
            <v>5</v>
          </cell>
          <cell r="E467">
            <v>0</v>
          </cell>
        </row>
        <row r="468">
          <cell r="B468">
            <v>0</v>
          </cell>
        </row>
        <row r="469">
          <cell r="B469">
            <v>0</v>
          </cell>
        </row>
        <row r="470">
          <cell r="B470">
            <v>0</v>
          </cell>
        </row>
        <row r="471">
          <cell r="B471">
            <v>1</v>
          </cell>
        </row>
        <row r="472">
          <cell r="B472">
            <v>0</v>
          </cell>
        </row>
        <row r="473">
          <cell r="B473">
            <v>0</v>
          </cell>
        </row>
        <row r="474">
          <cell r="B474">
            <v>0</v>
          </cell>
        </row>
        <row r="475">
          <cell r="B475">
            <v>0</v>
          </cell>
        </row>
        <row r="476">
          <cell r="B476">
            <v>0</v>
          </cell>
        </row>
        <row r="477">
          <cell r="B477">
            <v>2</v>
          </cell>
        </row>
        <row r="478">
          <cell r="B478">
            <v>0</v>
          </cell>
        </row>
        <row r="479">
          <cell r="B479">
            <v>0</v>
          </cell>
        </row>
        <row r="480">
          <cell r="B480">
            <v>0</v>
          </cell>
        </row>
        <row r="487">
          <cell r="B487">
            <v>0</v>
          </cell>
          <cell r="E487">
            <v>0</v>
          </cell>
        </row>
        <row r="488">
          <cell r="B488">
            <v>2</v>
          </cell>
          <cell r="E488">
            <v>0</v>
          </cell>
        </row>
        <row r="489">
          <cell r="B489">
            <v>0</v>
          </cell>
          <cell r="E489">
            <v>0</v>
          </cell>
        </row>
        <row r="490">
          <cell r="B490">
            <v>0</v>
          </cell>
          <cell r="E490">
            <v>4</v>
          </cell>
        </row>
        <row r="491">
          <cell r="B491">
            <v>0</v>
          </cell>
          <cell r="E491">
            <v>0</v>
          </cell>
        </row>
        <row r="492">
          <cell r="B492">
            <v>0</v>
          </cell>
          <cell r="E492">
            <v>0</v>
          </cell>
        </row>
        <row r="493">
          <cell r="B493">
            <v>0</v>
          </cell>
          <cell r="E493">
            <v>0</v>
          </cell>
        </row>
        <row r="494">
          <cell r="B494">
            <v>0</v>
          </cell>
          <cell r="E494">
            <v>0</v>
          </cell>
        </row>
        <row r="495">
          <cell r="B495">
            <v>0</v>
          </cell>
          <cell r="E495">
            <v>1</v>
          </cell>
        </row>
        <row r="496">
          <cell r="B496">
            <v>0</v>
          </cell>
          <cell r="E496">
            <v>0</v>
          </cell>
        </row>
        <row r="497">
          <cell r="B497">
            <v>0</v>
          </cell>
          <cell r="E497">
            <v>0</v>
          </cell>
        </row>
        <row r="498">
          <cell r="B498">
            <v>0</v>
          </cell>
          <cell r="E498">
            <v>0</v>
          </cell>
        </row>
        <row r="499">
          <cell r="B499">
            <v>5</v>
          </cell>
          <cell r="E499">
            <v>0</v>
          </cell>
        </row>
        <row r="500">
          <cell r="B500">
            <v>0</v>
          </cell>
          <cell r="E500">
            <v>0</v>
          </cell>
        </row>
        <row r="501">
          <cell r="B501">
            <v>0</v>
          </cell>
          <cell r="E501">
            <v>0</v>
          </cell>
        </row>
        <row r="502">
          <cell r="B502">
            <v>0</v>
          </cell>
          <cell r="E502">
            <v>0</v>
          </cell>
        </row>
        <row r="503">
          <cell r="B503">
            <v>1</v>
          </cell>
          <cell r="E503">
            <v>1</v>
          </cell>
        </row>
        <row r="504">
          <cell r="B504">
            <v>0</v>
          </cell>
          <cell r="E504">
            <v>0</v>
          </cell>
        </row>
        <row r="505">
          <cell r="B505">
            <v>0</v>
          </cell>
          <cell r="E505">
            <v>0</v>
          </cell>
        </row>
        <row r="506">
          <cell r="B506">
            <v>0</v>
          </cell>
          <cell r="E506">
            <v>0</v>
          </cell>
        </row>
        <row r="507">
          <cell r="B507">
            <v>0</v>
          </cell>
          <cell r="E507">
            <v>0</v>
          </cell>
        </row>
        <row r="508">
          <cell r="B508">
            <v>0</v>
          </cell>
          <cell r="E508">
            <v>0</v>
          </cell>
        </row>
        <row r="509">
          <cell r="B509">
            <v>0</v>
          </cell>
          <cell r="E509">
            <v>0</v>
          </cell>
        </row>
        <row r="510">
          <cell r="B510">
            <v>0</v>
          </cell>
          <cell r="E510">
            <v>0</v>
          </cell>
        </row>
        <row r="511">
          <cell r="B511">
            <v>0</v>
          </cell>
          <cell r="E511">
            <v>0</v>
          </cell>
        </row>
        <row r="512">
          <cell r="B512">
            <v>0</v>
          </cell>
          <cell r="E512">
            <v>2</v>
          </cell>
        </row>
        <row r="513">
          <cell r="B513">
            <v>3</v>
          </cell>
          <cell r="E513">
            <v>0</v>
          </cell>
        </row>
        <row r="514">
          <cell r="B514">
            <v>0</v>
          </cell>
          <cell r="E514">
            <v>0</v>
          </cell>
        </row>
        <row r="515">
          <cell r="B515">
            <v>0</v>
          </cell>
          <cell r="E515">
            <v>0</v>
          </cell>
        </row>
        <row r="516">
          <cell r="B516">
            <v>0</v>
          </cell>
        </row>
        <row r="517">
          <cell r="B517">
            <v>0</v>
          </cell>
        </row>
        <row r="518">
          <cell r="B518">
            <v>0</v>
          </cell>
        </row>
        <row r="519">
          <cell r="B519">
            <v>1</v>
          </cell>
        </row>
        <row r="520">
          <cell r="B520">
            <v>0</v>
          </cell>
        </row>
        <row r="521">
          <cell r="B521">
            <v>0</v>
          </cell>
        </row>
        <row r="522">
          <cell r="B522">
            <v>0</v>
          </cell>
        </row>
        <row r="523">
          <cell r="B523">
            <v>0</v>
          </cell>
        </row>
        <row r="524">
          <cell r="B524">
            <v>0</v>
          </cell>
        </row>
        <row r="525">
          <cell r="B525">
            <v>2</v>
          </cell>
        </row>
        <row r="526">
          <cell r="B526">
            <v>0</v>
          </cell>
        </row>
        <row r="527">
          <cell r="B527">
            <v>0</v>
          </cell>
        </row>
        <row r="528">
          <cell r="B528">
            <v>0</v>
          </cell>
        </row>
        <row r="535">
          <cell r="B535">
            <v>0</v>
          </cell>
          <cell r="E535">
            <v>0</v>
          </cell>
        </row>
        <row r="536">
          <cell r="B536">
            <v>2</v>
          </cell>
          <cell r="E536">
            <v>0</v>
          </cell>
        </row>
        <row r="537">
          <cell r="B537">
            <v>0</v>
          </cell>
          <cell r="E537">
            <v>0</v>
          </cell>
        </row>
        <row r="538">
          <cell r="B538">
            <v>0</v>
          </cell>
          <cell r="E538">
            <v>4</v>
          </cell>
        </row>
        <row r="539">
          <cell r="B539">
            <v>0</v>
          </cell>
          <cell r="E539">
            <v>0</v>
          </cell>
        </row>
        <row r="540">
          <cell r="B540">
            <v>0</v>
          </cell>
          <cell r="E540">
            <v>0</v>
          </cell>
        </row>
        <row r="541">
          <cell r="B541">
            <v>0</v>
          </cell>
          <cell r="E541">
            <v>0</v>
          </cell>
        </row>
        <row r="542">
          <cell r="B542">
            <v>0</v>
          </cell>
          <cell r="E542">
            <v>0</v>
          </cell>
        </row>
        <row r="543">
          <cell r="B543">
            <v>0</v>
          </cell>
          <cell r="E543">
            <v>1</v>
          </cell>
        </row>
        <row r="544">
          <cell r="B544">
            <v>0</v>
          </cell>
          <cell r="E544">
            <v>0</v>
          </cell>
        </row>
        <row r="545">
          <cell r="B545">
            <v>0</v>
          </cell>
          <cell r="E545">
            <v>0</v>
          </cell>
        </row>
        <row r="546">
          <cell r="B546">
            <v>0</v>
          </cell>
          <cell r="E546">
            <v>0</v>
          </cell>
        </row>
        <row r="547">
          <cell r="B547">
            <v>5</v>
          </cell>
          <cell r="E547">
            <v>0</v>
          </cell>
        </row>
        <row r="548">
          <cell r="B548">
            <v>0</v>
          </cell>
          <cell r="E548">
            <v>0</v>
          </cell>
        </row>
        <row r="549">
          <cell r="B549">
            <v>0</v>
          </cell>
          <cell r="E549">
            <v>0</v>
          </cell>
        </row>
        <row r="550">
          <cell r="B550">
            <v>0</v>
          </cell>
          <cell r="E550">
            <v>0</v>
          </cell>
        </row>
        <row r="551">
          <cell r="B551">
            <v>1</v>
          </cell>
          <cell r="E551">
            <v>1</v>
          </cell>
        </row>
        <row r="552">
          <cell r="B552">
            <v>0</v>
          </cell>
          <cell r="E552">
            <v>0</v>
          </cell>
        </row>
        <row r="553">
          <cell r="B553">
            <v>0</v>
          </cell>
          <cell r="E553">
            <v>0</v>
          </cell>
        </row>
        <row r="554">
          <cell r="B554">
            <v>0</v>
          </cell>
          <cell r="E554">
            <v>0</v>
          </cell>
        </row>
        <row r="555">
          <cell r="B555">
            <v>0</v>
          </cell>
          <cell r="E555">
            <v>0</v>
          </cell>
        </row>
        <row r="556">
          <cell r="B556">
            <v>0</v>
          </cell>
          <cell r="E556">
            <v>0</v>
          </cell>
        </row>
        <row r="557">
          <cell r="B557">
            <v>0</v>
          </cell>
          <cell r="E557">
            <v>0</v>
          </cell>
        </row>
        <row r="558">
          <cell r="B558">
            <v>0</v>
          </cell>
          <cell r="E558">
            <v>0</v>
          </cell>
        </row>
        <row r="559">
          <cell r="B559">
            <v>0</v>
          </cell>
          <cell r="E559">
            <v>0</v>
          </cell>
        </row>
        <row r="560">
          <cell r="B560">
            <v>0</v>
          </cell>
          <cell r="E560">
            <v>2</v>
          </cell>
        </row>
        <row r="561">
          <cell r="B561">
            <v>3</v>
          </cell>
          <cell r="E561">
            <v>0</v>
          </cell>
        </row>
        <row r="562">
          <cell r="B562">
            <v>0</v>
          </cell>
          <cell r="E562">
            <v>0</v>
          </cell>
        </row>
        <row r="563">
          <cell r="B563">
            <v>0</v>
          </cell>
          <cell r="E563">
            <v>0</v>
          </cell>
        </row>
        <row r="564">
          <cell r="B564">
            <v>0</v>
          </cell>
        </row>
        <row r="565">
          <cell r="B565">
            <v>0</v>
          </cell>
        </row>
        <row r="566">
          <cell r="B566">
            <v>0</v>
          </cell>
        </row>
        <row r="567">
          <cell r="B567">
            <v>1</v>
          </cell>
        </row>
        <row r="568">
          <cell r="B568">
            <v>0</v>
          </cell>
        </row>
        <row r="569">
          <cell r="B569">
            <v>0</v>
          </cell>
        </row>
        <row r="570">
          <cell r="B570">
            <v>0</v>
          </cell>
        </row>
        <row r="571">
          <cell r="B571">
            <v>0</v>
          </cell>
        </row>
        <row r="572">
          <cell r="B572">
            <v>0</v>
          </cell>
        </row>
        <row r="573">
          <cell r="B573">
            <v>2</v>
          </cell>
        </row>
        <row r="574">
          <cell r="B574">
            <v>0</v>
          </cell>
        </row>
        <row r="575">
          <cell r="B575">
            <v>0</v>
          </cell>
        </row>
        <row r="576">
          <cell r="B576">
            <v>0</v>
          </cell>
        </row>
        <row r="583">
          <cell r="B583">
            <v>0</v>
          </cell>
          <cell r="E583">
            <v>0</v>
          </cell>
        </row>
        <row r="584">
          <cell r="B584">
            <v>2</v>
          </cell>
          <cell r="E584">
            <v>0</v>
          </cell>
        </row>
        <row r="585">
          <cell r="B585">
            <v>0</v>
          </cell>
          <cell r="E585">
            <v>0</v>
          </cell>
        </row>
        <row r="586">
          <cell r="B586">
            <v>0</v>
          </cell>
          <cell r="E586">
            <v>4</v>
          </cell>
        </row>
        <row r="587">
          <cell r="B587">
            <v>0</v>
          </cell>
          <cell r="E587">
            <v>0</v>
          </cell>
        </row>
        <row r="588">
          <cell r="B588">
            <v>0</v>
          </cell>
          <cell r="E588">
            <v>0</v>
          </cell>
        </row>
        <row r="589">
          <cell r="B589">
            <v>0</v>
          </cell>
          <cell r="E589">
            <v>0</v>
          </cell>
        </row>
        <row r="590">
          <cell r="B590">
            <v>0</v>
          </cell>
          <cell r="E590">
            <v>0</v>
          </cell>
        </row>
        <row r="591">
          <cell r="B591">
            <v>0</v>
          </cell>
          <cell r="E591">
            <v>1</v>
          </cell>
        </row>
        <row r="592">
          <cell r="B592">
            <v>0</v>
          </cell>
          <cell r="E592">
            <v>0</v>
          </cell>
        </row>
        <row r="593">
          <cell r="B593">
            <v>0</v>
          </cell>
          <cell r="E593">
            <v>0</v>
          </cell>
        </row>
        <row r="594">
          <cell r="B594">
            <v>0</v>
          </cell>
          <cell r="E594">
            <v>0</v>
          </cell>
        </row>
        <row r="595">
          <cell r="B595">
            <v>5</v>
          </cell>
          <cell r="E595">
            <v>0</v>
          </cell>
        </row>
        <row r="596">
          <cell r="B596">
            <v>0</v>
          </cell>
          <cell r="E596">
            <v>0</v>
          </cell>
        </row>
        <row r="597">
          <cell r="B597">
            <v>0</v>
          </cell>
          <cell r="E597">
            <v>0</v>
          </cell>
        </row>
        <row r="598">
          <cell r="B598">
            <v>0</v>
          </cell>
          <cell r="E598">
            <v>0</v>
          </cell>
        </row>
        <row r="599">
          <cell r="B599">
            <v>1</v>
          </cell>
          <cell r="E599">
            <v>1</v>
          </cell>
        </row>
        <row r="600">
          <cell r="B600">
            <v>0</v>
          </cell>
          <cell r="E600">
            <v>0</v>
          </cell>
        </row>
        <row r="601">
          <cell r="B601">
            <v>0</v>
          </cell>
          <cell r="E601">
            <v>0</v>
          </cell>
        </row>
        <row r="602">
          <cell r="B602">
            <v>0</v>
          </cell>
          <cell r="E602">
            <v>0</v>
          </cell>
        </row>
        <row r="603">
          <cell r="B603">
            <v>0</v>
          </cell>
          <cell r="E603">
            <v>0</v>
          </cell>
        </row>
        <row r="604">
          <cell r="B604">
            <v>0</v>
          </cell>
          <cell r="E604">
            <v>0</v>
          </cell>
        </row>
        <row r="605">
          <cell r="B605">
            <v>0</v>
          </cell>
          <cell r="E605">
            <v>0</v>
          </cell>
        </row>
        <row r="606">
          <cell r="B606">
            <v>0</v>
          </cell>
          <cell r="E606">
            <v>0</v>
          </cell>
        </row>
        <row r="607">
          <cell r="B607">
            <v>0</v>
          </cell>
          <cell r="E607">
            <v>0</v>
          </cell>
        </row>
        <row r="608">
          <cell r="B608">
            <v>0</v>
          </cell>
          <cell r="E608">
            <v>2</v>
          </cell>
        </row>
        <row r="609">
          <cell r="B609">
            <v>3</v>
          </cell>
          <cell r="E609">
            <v>0</v>
          </cell>
        </row>
        <row r="610">
          <cell r="B610">
            <v>0</v>
          </cell>
          <cell r="E610">
            <v>0</v>
          </cell>
        </row>
        <row r="611">
          <cell r="B611">
            <v>0</v>
          </cell>
          <cell r="E611">
            <v>0</v>
          </cell>
        </row>
        <row r="612">
          <cell r="B612">
            <v>0</v>
          </cell>
        </row>
        <row r="613">
          <cell r="B613">
            <v>0</v>
          </cell>
        </row>
        <row r="614">
          <cell r="B614">
            <v>0</v>
          </cell>
        </row>
        <row r="615">
          <cell r="B615">
            <v>1</v>
          </cell>
        </row>
        <row r="616">
          <cell r="B616">
            <v>0</v>
          </cell>
        </row>
        <row r="617">
          <cell r="B617">
            <v>0</v>
          </cell>
        </row>
        <row r="618">
          <cell r="B618">
            <v>0</v>
          </cell>
        </row>
        <row r="619">
          <cell r="B619">
            <v>0</v>
          </cell>
        </row>
        <row r="620">
          <cell r="B620">
            <v>0</v>
          </cell>
        </row>
        <row r="621">
          <cell r="B621">
            <v>2</v>
          </cell>
        </row>
        <row r="622">
          <cell r="B622">
            <v>0</v>
          </cell>
        </row>
        <row r="623">
          <cell r="B623">
            <v>0</v>
          </cell>
        </row>
        <row r="624">
          <cell r="B624">
            <v>0</v>
          </cell>
        </row>
      </sheetData>
      <sheetData sheetId="14"/>
      <sheetData sheetId="15"/>
      <sheetData sheetId="16"/>
      <sheetData sheetId="17"/>
      <sheetData sheetId="18"/>
      <sheetData sheetId="19"/>
      <sheetData sheetId="20"/>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uti_Piano"/>
      <sheetName val="Aree di rischio per processi"/>
      <sheetName val="Catalogo rischi"/>
      <sheetName val="Misure"/>
      <sheetName val="Indici valutazione"/>
      <sheetName val="SR Area A"/>
      <sheetName val="SR Area B"/>
      <sheetName val="SR Area C"/>
      <sheetName val="SR Area D"/>
      <sheetName val="SR Area D_nuova"/>
      <sheetName val="SR Area E"/>
      <sheetName val="SR Area F"/>
      <sheetName val="A"/>
      <sheetName val="B"/>
      <sheetName val="C"/>
      <sheetName val="D"/>
      <sheetName val="Raccordo processi"/>
      <sheetName val="Aree dirigenziali"/>
      <sheetName val="D_nuova"/>
      <sheetName val="E"/>
      <sheetName val="F"/>
    </sheetNames>
    <sheetDataSet>
      <sheetData sheetId="0"/>
      <sheetData sheetId="1">
        <row r="62">
          <cell r="A62" t="str">
            <v>D) Provvedimenti ampliativi della sfera giuridica dei destinatari con effetto economico diretto ed immediato per il destinatario</v>
          </cell>
        </row>
        <row r="64">
          <cell r="A64" t="str">
            <v>D.01 Erogazione di incentivi, sovvenzioni e contributi finanziari a privati</v>
          </cell>
        </row>
        <row r="65">
          <cell r="A65" t="str">
            <v>D.02 Concessione di contributi per effetto di specifici protocolli d'intesa o convenzioni sottoscritti con enti pubblici o con organismi, enti e società a prevalente capitale pubblico</v>
          </cell>
        </row>
      </sheetData>
      <sheetData sheetId="2">
        <row r="86">
          <cell r="A86" t="str">
            <v>RD.01 motivazione incongrua del provvedimento</v>
          </cell>
          <cell r="B86" t="str">
            <v>CR.6 Uso improprio o distorto della discrezionalità</v>
          </cell>
        </row>
        <row r="87">
          <cell r="A87" t="str">
            <v>RD.02 disparità di trattamento per valutazioni di casi analoghi</v>
          </cell>
          <cell r="B87" t="str">
            <v>CR.6 Uso improprio o distorto della discrezionalità</v>
          </cell>
        </row>
        <row r="88">
          <cell r="A88" t="str">
            <v>RD.03 mancato rispetto dell'ordine cronologico delle istanze</v>
          </cell>
          <cell r="B88" t="str">
            <v>CR.5 Elusione delle procedure di svolgimento dell'attività e di controllo</v>
          </cell>
        </row>
        <row r="89">
          <cell r="A89" t="str">
            <v>RD.04 richiesta pretestuosa di ulteriori elementi istruttori</v>
          </cell>
          <cell r="B89" t="str">
            <v>CR.1 Pilotamento delle procedure</v>
          </cell>
        </row>
        <row r="90">
          <cell r="A90" t="str">
            <v>RD.05 valutazioni della commissione volte a favorire soggetti predeterminati</v>
          </cell>
          <cell r="B90" t="str">
            <v>CR.6 Uso improprio o distorto della discrezionalità</v>
          </cell>
        </row>
        <row r="91">
          <cell r="A91" t="str">
            <v>RD.06 rilascio attestazioni, certificazioni o autorizzazioni false</v>
          </cell>
          <cell r="B91" t="str">
            <v>CR.7 Atti illeciti</v>
          </cell>
        </row>
        <row r="92">
          <cell r="A92" t="str">
            <v>RD.07 mancata o insufficiente verifica della completezza/coerenza della documentazione presentata</v>
          </cell>
          <cell r="B92" t="str">
            <v>CR.5 Elusione delle procedure di svolgimento dell'attività e di controllo</v>
          </cell>
        </row>
        <row r="93">
          <cell r="A93" t="str">
            <v>RD.08 identificazione di partner volta a favorire soggetti predeterminati</v>
          </cell>
          <cell r="B93" t="str">
            <v>CR.6 Uso improprio o distorto della discrezionalità</v>
          </cell>
        </row>
        <row r="94">
          <cell r="A94" t="str">
            <v>RD.09 assenza della necessaria indipendenza del decisore in situazioni, anche solo apparenti, di conflitto di interesse</v>
          </cell>
          <cell r="B94" t="str">
            <v>CR.3 Conflitto di interessi</v>
          </cell>
        </row>
        <row r="95">
          <cell r="A95" t="str">
            <v>RD.10 omissione dell'applicazione di sanzioni dovute</v>
          </cell>
          <cell r="B95" t="str">
            <v>CR.7 Atti illeciti</v>
          </cell>
        </row>
        <row r="96">
          <cell r="A96" t="str">
            <v>RD.11 nomina pilotata dei componenti della commissione di valutazione</v>
          </cell>
          <cell r="B96" t="str">
            <v>CR.1 Pilotamento delle procedure</v>
          </cell>
        </row>
        <row r="97">
          <cell r="A97" t="str">
            <v>RD.12 diffusione di informazioni relative al bando prima della pubblicazione</v>
          </cell>
          <cell r="B97" t="str">
            <v>CR.1 Pilotamento delle procedure</v>
          </cell>
        </row>
        <row r="98">
          <cell r="A98" t="str">
            <v>RD.13 allungamento intenzionale dei tempi di notifica dei provvedimenti</v>
          </cell>
          <cell r="B98" t="str">
            <v>CR.1 Pilotamento delle procedure</v>
          </cell>
        </row>
        <row r="99">
          <cell r="A99" t="str">
            <v>RD.14 disposizione di accertamenti allo scopo di favorire un'impropria decisione finale</v>
          </cell>
          <cell r="B99" t="str">
            <v>CR.1 Pilotamento delle procedure</v>
          </cell>
        </row>
        <row r="100">
          <cell r="A100" t="str">
            <v>RD.15 alterazione della graduatoria</v>
          </cell>
          <cell r="B100" t="str">
            <v>CR. 4 Manipolazione o utilizzo improprio delle informazioni o della documentazione</v>
          </cell>
        </row>
        <row r="101">
          <cell r="A101" t="str">
            <v>RD.16 formulazione di criteri di valutazione non adeguatamente e chiaramente definiti</v>
          </cell>
          <cell r="B101" t="str">
            <v>CR.2 Assenza di adeguati livelli di trasparenza</v>
          </cell>
        </row>
        <row r="102">
          <cell r="A102" t="str">
            <v>RD.17 brevità strumentale del periodo di pubblicazione del bando</v>
          </cell>
          <cell r="B102" t="str">
            <v>CR.2 Assenza di adeguati livelli di trasparenza</v>
          </cell>
        </row>
        <row r="103">
          <cell r="A103" t="str">
            <v>RD.18 inadeguata pubblicità degli esiti della valutazione</v>
          </cell>
          <cell r="B103" t="str">
            <v>CR.3 Conflitto di interessi</v>
          </cell>
        </row>
        <row r="104">
          <cell r="A104" t="str">
            <v>RD.19 pubblicità del bando in periodi in cui l'accesso e l'attenzione verso tali informazioni è ridotto</v>
          </cell>
          <cell r="B104" t="str">
            <v>CR.3 Conflitto di interessi</v>
          </cell>
        </row>
        <row r="105">
          <cell r="A105" t="str">
            <v>RD.20 individuazione di priorità non coerenti con i documenti di programmmazione dell'ente</v>
          </cell>
          <cell r="B105" t="str">
            <v>CR.3 Conflitto di interessi</v>
          </cell>
        </row>
        <row r="106">
          <cell r="A106" t="str">
            <v>RD.21 sussistenza di rapporto di parentela, affinità o abituale frequentazione tra i soggetti con potere decisionale o compiti di valutazione e i candidati</v>
          </cell>
          <cell r="B106" t="str">
            <v>CR.3 Conflitto di interessi</v>
          </cell>
        </row>
        <row r="107">
          <cell r="A107" t="str">
            <v>RD.22 assenza di rotazione nella composizione della commissione di valutazione</v>
          </cell>
          <cell r="B107" t="str">
            <v>CR.3 Conflitto di interessi</v>
          </cell>
        </row>
        <row r="108">
          <cell r="A108" t="str">
            <v>RD.23 motivazione incongrua del provvedimento</v>
          </cell>
          <cell r="B108" t="str">
            <v>CR.6 Uso improprio o distorto della discrezionalità</v>
          </cell>
        </row>
        <row r="109">
          <cell r="A109" t="str">
            <v>RD.24 accettazione consapevole di documentazione falsa</v>
          </cell>
          <cell r="B109" t="str">
            <v>CR.7 Atti illeciti</v>
          </cell>
        </row>
      </sheetData>
      <sheetData sheetId="3">
        <row r="9">
          <cell r="A9" t="str">
            <v>MO1 - trasparenza</v>
          </cell>
        </row>
        <row r="10">
          <cell r="A10" t="str">
            <v>MO2 - codice di comportamento dell'ente</v>
          </cell>
        </row>
        <row r="12">
          <cell r="A12" t="str">
            <v>MO4 - astensione in caso di conflitto di interesse</v>
          </cell>
        </row>
      </sheetData>
      <sheetData sheetId="4"/>
      <sheetData sheetId="5"/>
      <sheetData sheetId="6"/>
      <sheetData sheetId="7"/>
      <sheetData sheetId="8">
        <row r="3">
          <cell r="A3" t="str">
            <v>D.01 Erogazione di incentivi, sovvenzioni e contributi finanziari a privati</v>
          </cell>
          <cell r="B3">
            <v>0</v>
          </cell>
          <cell r="C3">
            <v>0</v>
          </cell>
          <cell r="D3">
            <v>0</v>
          </cell>
        </row>
        <row r="17">
          <cell r="A17" t="str">
            <v>D.02 Concessione di contributi per effetto di specifici protocolli d'intesa o convenzioni sottoscritti con enti pubblici o con organismi, enti e società a prevalente capitale pubblico</v>
          </cell>
          <cell r="B17">
            <v>0</v>
          </cell>
          <cell r="C17">
            <v>0</v>
          </cell>
          <cell r="D17">
            <v>0</v>
          </cell>
        </row>
      </sheetData>
      <sheetData sheetId="9"/>
      <sheetData sheetId="10"/>
      <sheetData sheetId="11"/>
      <sheetData sheetId="12"/>
      <sheetData sheetId="13"/>
      <sheetData sheetId="14"/>
      <sheetData sheetId="15">
        <row r="6">
          <cell r="B6">
            <v>0</v>
          </cell>
          <cell r="E6">
            <v>0</v>
          </cell>
        </row>
        <row r="7">
          <cell r="B7">
            <v>0</v>
          </cell>
          <cell r="E7">
            <v>2</v>
          </cell>
        </row>
        <row r="8">
          <cell r="B8">
            <v>0</v>
          </cell>
          <cell r="E8">
            <v>0</v>
          </cell>
        </row>
        <row r="9">
          <cell r="B9">
            <v>4</v>
          </cell>
          <cell r="E9">
            <v>0</v>
          </cell>
        </row>
        <row r="10">
          <cell r="B10">
            <v>0</v>
          </cell>
          <cell r="E10">
            <v>0</v>
          </cell>
        </row>
        <row r="11">
          <cell r="B11">
            <v>0</v>
          </cell>
          <cell r="E11">
            <v>0</v>
          </cell>
        </row>
        <row r="12">
          <cell r="B12">
            <v>0</v>
          </cell>
          <cell r="E12">
            <v>0</v>
          </cell>
        </row>
        <row r="13">
          <cell r="B13">
            <v>0</v>
          </cell>
          <cell r="E13">
            <v>0</v>
          </cell>
        </row>
        <row r="14">
          <cell r="B14">
            <v>0</v>
          </cell>
          <cell r="E14">
            <v>1</v>
          </cell>
        </row>
        <row r="15">
          <cell r="B15">
            <v>0</v>
          </cell>
          <cell r="E15">
            <v>0</v>
          </cell>
        </row>
        <row r="16">
          <cell r="B16">
            <v>0</v>
          </cell>
          <cell r="E16">
            <v>0</v>
          </cell>
        </row>
        <row r="17">
          <cell r="B17">
            <v>0</v>
          </cell>
          <cell r="E17">
            <v>0</v>
          </cell>
        </row>
        <row r="18">
          <cell r="B18">
            <v>5</v>
          </cell>
          <cell r="E18">
            <v>0</v>
          </cell>
        </row>
        <row r="19">
          <cell r="B19">
            <v>0</v>
          </cell>
          <cell r="E19">
            <v>0</v>
          </cell>
        </row>
        <row r="20">
          <cell r="B20">
            <v>0</v>
          </cell>
          <cell r="E20">
            <v>0</v>
          </cell>
        </row>
        <row r="21">
          <cell r="B21">
            <v>0</v>
          </cell>
          <cell r="E21">
            <v>0</v>
          </cell>
        </row>
        <row r="22">
          <cell r="B22">
            <v>1</v>
          </cell>
          <cell r="E22">
            <v>1</v>
          </cell>
        </row>
        <row r="23">
          <cell r="B23">
            <v>0</v>
          </cell>
          <cell r="E23">
            <v>0</v>
          </cell>
        </row>
        <row r="24">
          <cell r="B24">
            <v>0</v>
          </cell>
          <cell r="E24">
            <v>0</v>
          </cell>
        </row>
        <row r="25">
          <cell r="B25">
            <v>0</v>
          </cell>
          <cell r="E25">
            <v>0</v>
          </cell>
        </row>
        <row r="26">
          <cell r="B26">
            <v>0</v>
          </cell>
          <cell r="E26">
            <v>0</v>
          </cell>
        </row>
        <row r="27">
          <cell r="B27">
            <v>0</v>
          </cell>
          <cell r="E27">
            <v>0</v>
          </cell>
        </row>
        <row r="28">
          <cell r="B28">
            <v>0</v>
          </cell>
          <cell r="E28">
            <v>0</v>
          </cell>
        </row>
        <row r="29">
          <cell r="B29">
            <v>0</v>
          </cell>
          <cell r="E29">
            <v>0</v>
          </cell>
        </row>
        <row r="30">
          <cell r="B30">
            <v>0</v>
          </cell>
          <cell r="E30">
            <v>0</v>
          </cell>
        </row>
        <row r="31">
          <cell r="B31">
            <v>0</v>
          </cell>
          <cell r="E31">
            <v>2</v>
          </cell>
        </row>
        <row r="32">
          <cell r="B32">
            <v>0</v>
          </cell>
          <cell r="E32">
            <v>0</v>
          </cell>
        </row>
        <row r="33">
          <cell r="B33">
            <v>0</v>
          </cell>
          <cell r="E33">
            <v>0</v>
          </cell>
        </row>
        <row r="34">
          <cell r="B34">
            <v>5</v>
          </cell>
          <cell r="E34">
            <v>0</v>
          </cell>
        </row>
        <row r="35">
          <cell r="B35">
            <v>0</v>
          </cell>
        </row>
        <row r="36">
          <cell r="B36">
            <v>0</v>
          </cell>
        </row>
        <row r="37">
          <cell r="B37">
            <v>0</v>
          </cell>
        </row>
        <row r="38">
          <cell r="B38">
            <v>1</v>
          </cell>
        </row>
        <row r="39">
          <cell r="B39">
            <v>0</v>
          </cell>
        </row>
        <row r="40">
          <cell r="B40">
            <v>0</v>
          </cell>
        </row>
        <row r="41">
          <cell r="B41">
            <v>0</v>
          </cell>
        </row>
        <row r="42">
          <cell r="B42">
            <v>0</v>
          </cell>
        </row>
        <row r="43">
          <cell r="B43">
            <v>0</v>
          </cell>
        </row>
        <row r="44">
          <cell r="B44">
            <v>2</v>
          </cell>
        </row>
        <row r="45">
          <cell r="B45">
            <v>0</v>
          </cell>
        </row>
        <row r="46">
          <cell r="B46">
            <v>0</v>
          </cell>
        </row>
        <row r="47">
          <cell r="B47">
            <v>0</v>
          </cell>
        </row>
        <row r="54">
          <cell r="B54">
            <v>1</v>
          </cell>
          <cell r="E54">
            <v>1</v>
          </cell>
        </row>
        <row r="55">
          <cell r="B55">
            <v>0</v>
          </cell>
          <cell r="E55">
            <v>0</v>
          </cell>
        </row>
        <row r="56">
          <cell r="B56">
            <v>0</v>
          </cell>
          <cell r="E56">
            <v>0</v>
          </cell>
        </row>
        <row r="57">
          <cell r="B57">
            <v>0</v>
          </cell>
          <cell r="E57">
            <v>0</v>
          </cell>
        </row>
        <row r="58">
          <cell r="B58">
            <v>0</v>
          </cell>
          <cell r="E58">
            <v>0</v>
          </cell>
        </row>
        <row r="59">
          <cell r="B59">
            <v>0</v>
          </cell>
          <cell r="E59">
            <v>0</v>
          </cell>
        </row>
        <row r="60">
          <cell r="B60">
            <v>0</v>
          </cell>
          <cell r="E60">
            <v>0</v>
          </cell>
        </row>
        <row r="61">
          <cell r="B61">
            <v>0</v>
          </cell>
          <cell r="E61">
            <v>0</v>
          </cell>
        </row>
        <row r="62">
          <cell r="B62">
            <v>0</v>
          </cell>
          <cell r="E62">
            <v>1</v>
          </cell>
        </row>
        <row r="63">
          <cell r="B63">
            <v>0</v>
          </cell>
          <cell r="E63">
            <v>0</v>
          </cell>
        </row>
        <row r="64">
          <cell r="B64">
            <v>0</v>
          </cell>
          <cell r="E64">
            <v>0</v>
          </cell>
        </row>
        <row r="65">
          <cell r="B65">
            <v>0</v>
          </cell>
          <cell r="E65">
            <v>0</v>
          </cell>
        </row>
        <row r="66">
          <cell r="B66">
            <v>5</v>
          </cell>
          <cell r="E66">
            <v>0</v>
          </cell>
        </row>
        <row r="67">
          <cell r="B67">
            <v>0</v>
          </cell>
          <cell r="E67">
            <v>0</v>
          </cell>
        </row>
        <row r="68">
          <cell r="B68">
            <v>0</v>
          </cell>
          <cell r="E68">
            <v>0</v>
          </cell>
        </row>
        <row r="69">
          <cell r="B69">
            <v>0</v>
          </cell>
          <cell r="E69">
            <v>0</v>
          </cell>
        </row>
        <row r="70">
          <cell r="B70">
            <v>0</v>
          </cell>
          <cell r="E70">
            <v>1</v>
          </cell>
        </row>
        <row r="71">
          <cell r="B71">
            <v>2</v>
          </cell>
          <cell r="E71">
            <v>0</v>
          </cell>
        </row>
        <row r="72">
          <cell r="B72">
            <v>0</v>
          </cell>
          <cell r="E72">
            <v>0</v>
          </cell>
        </row>
        <row r="73">
          <cell r="B73">
            <v>0</v>
          </cell>
          <cell r="E73">
            <v>0</v>
          </cell>
        </row>
        <row r="74">
          <cell r="B74">
            <v>0</v>
          </cell>
          <cell r="E74">
            <v>0</v>
          </cell>
        </row>
        <row r="75">
          <cell r="B75">
            <v>0</v>
          </cell>
          <cell r="E75">
            <v>0</v>
          </cell>
        </row>
        <row r="76">
          <cell r="B76">
            <v>0</v>
          </cell>
          <cell r="E76">
            <v>0</v>
          </cell>
        </row>
        <row r="77">
          <cell r="B77">
            <v>0</v>
          </cell>
          <cell r="E77">
            <v>0</v>
          </cell>
        </row>
        <row r="78">
          <cell r="B78">
            <v>0</v>
          </cell>
          <cell r="E78">
            <v>0</v>
          </cell>
        </row>
        <row r="79">
          <cell r="B79">
            <v>0</v>
          </cell>
          <cell r="E79">
            <v>2</v>
          </cell>
        </row>
        <row r="80">
          <cell r="B80">
            <v>3</v>
          </cell>
          <cell r="E80">
            <v>0</v>
          </cell>
        </row>
        <row r="81">
          <cell r="B81">
            <v>0</v>
          </cell>
          <cell r="E81">
            <v>0</v>
          </cell>
        </row>
        <row r="82">
          <cell r="B82">
            <v>0</v>
          </cell>
          <cell r="E82">
            <v>0</v>
          </cell>
        </row>
        <row r="83">
          <cell r="B83">
            <v>0</v>
          </cell>
        </row>
        <row r="84">
          <cell r="B84">
            <v>0</v>
          </cell>
        </row>
        <row r="85">
          <cell r="B85">
            <v>0</v>
          </cell>
        </row>
        <row r="86">
          <cell r="B86">
            <v>1</v>
          </cell>
        </row>
        <row r="87">
          <cell r="B87">
            <v>0</v>
          </cell>
        </row>
        <row r="88">
          <cell r="B88">
            <v>0</v>
          </cell>
        </row>
        <row r="89">
          <cell r="B89">
            <v>0</v>
          </cell>
        </row>
        <row r="90">
          <cell r="B90">
            <v>0</v>
          </cell>
        </row>
        <row r="91">
          <cell r="B91">
            <v>0</v>
          </cell>
        </row>
        <row r="92">
          <cell r="B92">
            <v>2</v>
          </cell>
        </row>
        <row r="93">
          <cell r="B93">
            <v>0</v>
          </cell>
        </row>
        <row r="94">
          <cell r="B94">
            <v>0</v>
          </cell>
        </row>
        <row r="95">
          <cell r="B95">
            <v>0</v>
          </cell>
        </row>
      </sheetData>
      <sheetData sheetId="16"/>
      <sheetData sheetId="17"/>
      <sheetData sheetId="18"/>
      <sheetData sheetId="19"/>
      <sheetData sheetId="20"/>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008000"/>
    <pageSetUpPr fitToPage="1"/>
  </sheetPr>
  <dimension ref="A1:L15"/>
  <sheetViews>
    <sheetView zoomScale="80" zoomScaleNormal="80" workbookViewId="0">
      <selection activeCell="R10" sqref="R10"/>
    </sheetView>
  </sheetViews>
  <sheetFormatPr defaultColWidth="9.140625" defaultRowHeight="12.75" x14ac:dyDescent="0.2"/>
  <cols>
    <col min="1" max="1" width="9.140625" style="1" customWidth="1"/>
    <col min="2" max="2" width="11.140625" style="1" customWidth="1"/>
    <col min="3" max="11" width="9.140625" style="1"/>
    <col min="12" max="12" width="39.7109375" style="1" customWidth="1"/>
    <col min="13" max="13" width="12.140625" style="1" customWidth="1"/>
    <col min="14" max="16384" width="9.140625" style="1"/>
  </cols>
  <sheetData>
    <row r="1" spans="1:12" ht="42.75" customHeight="1" x14ac:dyDescent="0.2">
      <c r="A1" s="41"/>
      <c r="B1" s="280" t="s">
        <v>139</v>
      </c>
      <c r="C1" s="280"/>
      <c r="D1" s="280"/>
      <c r="E1" s="280"/>
      <c r="F1" s="280"/>
      <c r="G1" s="280"/>
      <c r="H1" s="280"/>
      <c r="I1" s="280"/>
      <c r="J1" s="280"/>
      <c r="K1" s="280"/>
      <c r="L1" s="281"/>
    </row>
    <row r="2" spans="1:12" ht="24" customHeight="1" x14ac:dyDescent="0.2">
      <c r="A2" s="2">
        <v>1</v>
      </c>
      <c r="B2" s="279" t="s">
        <v>140</v>
      </c>
      <c r="C2" s="279"/>
      <c r="D2" s="279"/>
      <c r="E2" s="279"/>
      <c r="F2" s="279"/>
      <c r="G2" s="279"/>
      <c r="H2" s="279"/>
      <c r="I2" s="279"/>
      <c r="J2" s="279"/>
      <c r="K2" s="279"/>
      <c r="L2" s="279"/>
    </row>
    <row r="3" spans="1:12" ht="62.1" customHeight="1" x14ac:dyDescent="0.2">
      <c r="A3" s="2">
        <v>2</v>
      </c>
      <c r="B3" s="279" t="s">
        <v>279</v>
      </c>
      <c r="C3" s="279"/>
      <c r="D3" s="279"/>
      <c r="E3" s="279"/>
      <c r="F3" s="279"/>
      <c r="G3" s="279"/>
      <c r="H3" s="279"/>
      <c r="I3" s="279"/>
      <c r="J3" s="279"/>
      <c r="K3" s="279"/>
      <c r="L3" s="279"/>
    </row>
    <row r="4" spans="1:12" ht="33" customHeight="1" x14ac:dyDescent="0.2">
      <c r="A4" s="2">
        <v>3</v>
      </c>
      <c r="B4" s="279" t="s">
        <v>5</v>
      </c>
      <c r="C4" s="279"/>
      <c r="D4" s="279"/>
      <c r="E4" s="279"/>
      <c r="F4" s="279"/>
      <c r="G4" s="279"/>
      <c r="H4" s="279"/>
      <c r="I4" s="279"/>
      <c r="J4" s="279"/>
      <c r="K4" s="279"/>
      <c r="L4" s="279"/>
    </row>
    <row r="5" spans="1:12" ht="87" customHeight="1" x14ac:dyDescent="0.2">
      <c r="A5" s="2">
        <v>4</v>
      </c>
      <c r="B5" s="279" t="s">
        <v>141</v>
      </c>
      <c r="C5" s="279"/>
      <c r="D5" s="279"/>
      <c r="E5" s="279"/>
      <c r="F5" s="279"/>
      <c r="G5" s="279"/>
      <c r="H5" s="279"/>
      <c r="I5" s="279"/>
      <c r="J5" s="279"/>
      <c r="K5" s="279"/>
      <c r="L5" s="279"/>
    </row>
    <row r="6" spans="1:12" ht="24" customHeight="1" x14ac:dyDescent="0.2">
      <c r="A6" s="2">
        <v>5</v>
      </c>
      <c r="B6" s="279" t="s">
        <v>6</v>
      </c>
      <c r="C6" s="279"/>
      <c r="D6" s="279"/>
      <c r="E6" s="279"/>
      <c r="F6" s="279"/>
      <c r="G6" s="279"/>
      <c r="H6" s="279"/>
      <c r="I6" s="279"/>
      <c r="J6" s="279"/>
      <c r="K6" s="279"/>
      <c r="L6" s="279"/>
    </row>
    <row r="7" spans="1:12" ht="24" customHeight="1" x14ac:dyDescent="0.2">
      <c r="A7" s="2">
        <v>6</v>
      </c>
      <c r="B7" s="279" t="s">
        <v>7</v>
      </c>
      <c r="C7" s="279"/>
      <c r="D7" s="279"/>
      <c r="E7" s="279"/>
      <c r="F7" s="279"/>
      <c r="G7" s="279"/>
      <c r="H7" s="279"/>
      <c r="I7" s="279"/>
      <c r="J7" s="279"/>
      <c r="K7" s="279"/>
      <c r="L7" s="279"/>
    </row>
    <row r="8" spans="1:12" ht="24" customHeight="1" x14ac:dyDescent="0.2">
      <c r="A8" s="2">
        <v>7</v>
      </c>
      <c r="B8" s="279" t="s">
        <v>142</v>
      </c>
      <c r="C8" s="279"/>
      <c r="D8" s="279"/>
      <c r="E8" s="279"/>
      <c r="F8" s="279"/>
      <c r="G8" s="279"/>
      <c r="H8" s="279"/>
      <c r="I8" s="279"/>
      <c r="J8" s="279"/>
      <c r="K8" s="279"/>
      <c r="L8" s="279"/>
    </row>
    <row r="9" spans="1:12" ht="39" customHeight="1" x14ac:dyDescent="0.2">
      <c r="A9" s="2">
        <v>8</v>
      </c>
      <c r="B9" s="279" t="s">
        <v>143</v>
      </c>
      <c r="C9" s="279"/>
      <c r="D9" s="279"/>
      <c r="E9" s="279"/>
      <c r="F9" s="279"/>
      <c r="G9" s="279"/>
      <c r="H9" s="279"/>
      <c r="I9" s="279"/>
      <c r="J9" s="279"/>
      <c r="K9" s="279"/>
      <c r="L9" s="279"/>
    </row>
    <row r="10" spans="1:12" ht="66" customHeight="1" x14ac:dyDescent="0.2">
      <c r="A10" s="2">
        <v>9</v>
      </c>
      <c r="B10" s="279" t="s">
        <v>144</v>
      </c>
      <c r="C10" s="279"/>
      <c r="D10" s="279"/>
      <c r="E10" s="279"/>
      <c r="F10" s="279"/>
      <c r="G10" s="279"/>
      <c r="H10" s="279"/>
      <c r="I10" s="279"/>
      <c r="J10" s="279"/>
      <c r="K10" s="279"/>
      <c r="L10" s="279"/>
    </row>
    <row r="11" spans="1:12" ht="44.25" customHeight="1" x14ac:dyDescent="0.2">
      <c r="A11" s="2">
        <v>10</v>
      </c>
      <c r="B11" s="279" t="s">
        <v>145</v>
      </c>
      <c r="C11" s="279"/>
      <c r="D11" s="279"/>
      <c r="E11" s="279"/>
      <c r="F11" s="279"/>
      <c r="G11" s="279"/>
      <c r="H11" s="279"/>
      <c r="I11" s="279"/>
      <c r="J11" s="279"/>
      <c r="K11" s="279"/>
      <c r="L11" s="279"/>
    </row>
    <row r="12" spans="1:12" ht="195" customHeight="1" x14ac:dyDescent="0.2">
      <c r="A12" s="2">
        <v>11</v>
      </c>
      <c r="B12" s="279" t="s">
        <v>277</v>
      </c>
      <c r="C12" s="279"/>
      <c r="D12" s="279"/>
      <c r="E12" s="279"/>
      <c r="F12" s="279"/>
      <c r="G12" s="279"/>
      <c r="H12" s="279"/>
      <c r="I12" s="279"/>
      <c r="J12" s="279"/>
      <c r="K12" s="279"/>
      <c r="L12" s="279"/>
    </row>
    <row r="13" spans="1:12" ht="24" customHeight="1" x14ac:dyDescent="0.2"/>
    <row r="14" spans="1:12" ht="27" thickBot="1" x14ac:dyDescent="0.25">
      <c r="A14" s="35" t="s">
        <v>136</v>
      </c>
    </row>
    <row r="15" spans="1:12" ht="50.1" customHeight="1" thickBot="1" x14ac:dyDescent="0.25">
      <c r="A15" s="276" t="s">
        <v>278</v>
      </c>
      <c r="B15" s="277"/>
      <c r="C15" s="277"/>
      <c r="D15" s="277"/>
      <c r="E15" s="277"/>
      <c r="F15" s="277"/>
      <c r="G15" s="277"/>
      <c r="H15" s="277"/>
      <c r="I15" s="277"/>
      <c r="J15" s="277"/>
      <c r="K15" s="277"/>
      <c r="L15" s="278"/>
    </row>
  </sheetData>
  <mergeCells count="13">
    <mergeCell ref="B6:L6"/>
    <mergeCell ref="B1:L1"/>
    <mergeCell ref="B2:L2"/>
    <mergeCell ref="B3:L3"/>
    <mergeCell ref="B4:L4"/>
    <mergeCell ref="B5:L5"/>
    <mergeCell ref="A15:L15"/>
    <mergeCell ref="B7:L7"/>
    <mergeCell ref="B8:L8"/>
    <mergeCell ref="B9:L9"/>
    <mergeCell ref="B10:L10"/>
    <mergeCell ref="B11:L11"/>
    <mergeCell ref="B12:L12"/>
  </mergeCells>
  <pageMargins left="0.75" right="0.75" top="1" bottom="1" header="0.5" footer="0.5"/>
  <pageSetup paperSize="9" scale="93" fitToHeight="0" orientation="landscape" verticalDpi="4294967292"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pageSetUpPr fitToPage="1"/>
  </sheetPr>
  <dimension ref="A1:O33"/>
  <sheetViews>
    <sheetView zoomScale="63" zoomScaleNormal="63" zoomScalePageLayoutView="90" workbookViewId="0">
      <pane ySplit="2" topLeftCell="A3" activePane="bottomLeft" state="frozen"/>
      <selection activeCell="D34" sqref="D34"/>
      <selection pane="bottomLeft" activeCell="H12" sqref="H12:H15"/>
    </sheetView>
  </sheetViews>
  <sheetFormatPr defaultColWidth="10.85546875" defaultRowHeight="20.25" outlineLevelRow="1" x14ac:dyDescent="0.2"/>
  <cols>
    <col min="1" max="1" width="12.42578125" style="4" customWidth="1"/>
    <col min="2" max="2" width="9.85546875" style="4" customWidth="1"/>
    <col min="3" max="3" width="12" style="4" customWidth="1"/>
    <col min="4" max="5" width="28.42578125" style="4" customWidth="1"/>
    <col min="6" max="6" width="40.7109375" style="4" customWidth="1"/>
    <col min="7" max="7" width="34.85546875" style="4" customWidth="1"/>
    <col min="8" max="8" width="32" style="195" customWidth="1"/>
    <col min="9" max="11" width="20.7109375" style="4" customWidth="1"/>
    <col min="12" max="12" width="18.140625" style="4" customWidth="1"/>
    <col min="13" max="13" width="29.28515625" style="4" customWidth="1"/>
    <col min="14" max="14" width="13.7109375" style="48" customWidth="1"/>
    <col min="15" max="16384" width="10.85546875" style="4"/>
  </cols>
  <sheetData>
    <row r="1" spans="1:15" s="48" customFormat="1" ht="18" customHeight="1" x14ac:dyDescent="0.2">
      <c r="A1" s="27" t="s">
        <v>135</v>
      </c>
      <c r="B1" s="27"/>
      <c r="C1" s="27"/>
      <c r="D1" s="27"/>
      <c r="E1" s="27"/>
      <c r="F1" s="27"/>
      <c r="G1" s="42"/>
      <c r="H1" s="225"/>
      <c r="I1" s="42"/>
      <c r="J1" s="42"/>
      <c r="K1" s="42"/>
      <c r="L1" s="42"/>
      <c r="M1" s="42"/>
      <c r="N1" s="42"/>
      <c r="O1" s="42"/>
    </row>
    <row r="2" spans="1:15" s="51" customFormat="1" ht="46.5" customHeight="1" x14ac:dyDescent="0.2">
      <c r="A2" s="326" t="str">
        <f>'[4]Aree di rischio per processi'!A62</f>
        <v>D) Provvedimenti ampliativi della sfera giuridica dei destinatari con effetto economico diretto ed immediato per il destinatario</v>
      </c>
      <c r="B2" s="326"/>
      <c r="C2" s="326"/>
      <c r="D2" s="326"/>
      <c r="E2" s="326"/>
      <c r="F2" s="326"/>
      <c r="G2" s="50" t="s">
        <v>149</v>
      </c>
      <c r="H2" s="226"/>
      <c r="I2" s="43"/>
      <c r="J2" s="43"/>
      <c r="K2" s="43"/>
      <c r="L2" s="43"/>
      <c r="M2" s="43"/>
      <c r="N2" s="43"/>
      <c r="O2" s="42"/>
    </row>
    <row r="3" spans="1:15" ht="44.25" customHeight="1" x14ac:dyDescent="0.2">
      <c r="A3" s="306" t="str">
        <f>'[4]Aree di rischio per processi'!A64</f>
        <v>D.01 Erogazione di incentivi, sovvenzioni e contributi finanziari a privati</v>
      </c>
      <c r="B3" s="307"/>
      <c r="C3" s="307"/>
      <c r="D3" s="307"/>
      <c r="E3" s="274"/>
      <c r="F3" s="52"/>
      <c r="G3" s="53" t="str">
        <f>IF(B6=0,"--",IF(C6&lt;10,"Basso",IF(C6&lt;18,"Medio",IF(C6&lt;25.1,"Alto",""))))</f>
        <v>Basso</v>
      </c>
      <c r="H3" s="212">
        <f>C6</f>
        <v>4.5</v>
      </c>
      <c r="I3" s="34"/>
      <c r="J3" s="34"/>
      <c r="K3" s="34"/>
      <c r="L3" s="34"/>
      <c r="M3" s="34"/>
      <c r="N3" s="34"/>
      <c r="O3" s="42"/>
    </row>
    <row r="4" spans="1:15" ht="63.75" customHeight="1" outlineLevel="1" x14ac:dyDescent="0.2">
      <c r="A4" s="308" t="str">
        <f>A3</f>
        <v>D.01 Erogazione di incentivi, sovvenzioni e contributi finanziari a privati</v>
      </c>
      <c r="B4" s="312" t="s">
        <v>134</v>
      </c>
      <c r="C4" s="313"/>
      <c r="D4" s="167" t="s">
        <v>297</v>
      </c>
      <c r="E4" s="18" t="s">
        <v>273</v>
      </c>
      <c r="F4" s="167" t="s">
        <v>272</v>
      </c>
      <c r="G4" s="210" t="s">
        <v>0</v>
      </c>
      <c r="H4" s="305" t="s">
        <v>421</v>
      </c>
      <c r="I4" s="316"/>
      <c r="J4" s="317" t="s">
        <v>422</v>
      </c>
      <c r="K4" s="316"/>
      <c r="L4" s="304" t="s">
        <v>156</v>
      </c>
      <c r="M4" s="304" t="s">
        <v>157</v>
      </c>
      <c r="N4" s="316" t="s">
        <v>133</v>
      </c>
      <c r="O4" s="42"/>
    </row>
    <row r="5" spans="1:15" ht="20.100000000000001" customHeight="1" outlineLevel="1" x14ac:dyDescent="0.2">
      <c r="A5" s="309"/>
      <c r="B5" s="314"/>
      <c r="C5" s="315"/>
      <c r="D5" s="32" t="s">
        <v>424</v>
      </c>
      <c r="E5" s="32" t="s">
        <v>419</v>
      </c>
      <c r="F5" s="32" t="s">
        <v>420</v>
      </c>
      <c r="G5" s="32" t="s">
        <v>419</v>
      </c>
      <c r="H5" s="220" t="s">
        <v>2</v>
      </c>
      <c r="I5" s="44" t="s">
        <v>3</v>
      </c>
      <c r="J5" s="44" t="s">
        <v>2</v>
      </c>
      <c r="K5" s="44" t="s">
        <v>3</v>
      </c>
      <c r="L5" s="305"/>
      <c r="M5" s="305"/>
      <c r="N5" s="316"/>
      <c r="O5" s="42"/>
    </row>
    <row r="6" spans="1:15" ht="38.25" outlineLevel="1" x14ac:dyDescent="0.2">
      <c r="A6" s="309"/>
      <c r="B6" s="202" t="s">
        <v>155</v>
      </c>
      <c r="C6" s="318">
        <f>B7*B10</f>
        <v>4.5</v>
      </c>
      <c r="D6" s="54" t="s">
        <v>495</v>
      </c>
      <c r="E6" s="54" t="str">
        <f>'[4]Catalogo rischi'!A105</f>
        <v>RD.20 individuazione di priorità non coerenti con i documenti di programmmazione dell'ente</v>
      </c>
      <c r="F6" s="54" t="str">
        <f>VLOOKUP(E6,'[4]Catalogo rischi'!$A$86:$B$109,2,FALSE)</f>
        <v>CR.3 Conflitto di interessi</v>
      </c>
      <c r="G6" s="54" t="s">
        <v>132</v>
      </c>
      <c r="H6" s="159" t="s">
        <v>404</v>
      </c>
      <c r="I6" s="12"/>
      <c r="J6" s="4" t="s">
        <v>401</v>
      </c>
      <c r="L6" s="221" t="s">
        <v>634</v>
      </c>
      <c r="M6" s="221" t="s">
        <v>573</v>
      </c>
      <c r="N6" s="103">
        <v>42369</v>
      </c>
      <c r="O6" s="42"/>
    </row>
    <row r="7" spans="1:15" ht="38.25" outlineLevel="1" x14ac:dyDescent="0.2">
      <c r="A7" s="309"/>
      <c r="B7" s="203">
        <f>SUM([4]D!B6:B47)/6</f>
        <v>3</v>
      </c>
      <c r="C7" s="319"/>
      <c r="D7" s="54" t="s">
        <v>496</v>
      </c>
      <c r="E7" s="54" t="str">
        <f>'[4]Catalogo rischi'!A101</f>
        <v>RD.16 formulazione di criteri di valutazione non adeguatamente e chiaramente definiti</v>
      </c>
      <c r="F7" s="54" t="str">
        <f>VLOOKUP(E7,'[4]Catalogo rischi'!$A$86:$B$109,2,FALSE)</f>
        <v>CR.2 Assenza di adeguati livelli di trasparenza</v>
      </c>
      <c r="G7" s="54" t="s">
        <v>132</v>
      </c>
      <c r="H7" s="159" t="s">
        <v>403</v>
      </c>
      <c r="I7" s="54"/>
      <c r="J7" s="54"/>
      <c r="K7" s="54"/>
      <c r="L7" s="221" t="s">
        <v>634</v>
      </c>
      <c r="M7" s="221" t="s">
        <v>573</v>
      </c>
      <c r="N7" s="103">
        <v>42369</v>
      </c>
      <c r="O7" s="42"/>
    </row>
    <row r="8" spans="1:15" ht="57" customHeight="1" outlineLevel="1" x14ac:dyDescent="0.2">
      <c r="A8" s="309"/>
      <c r="B8" s="205"/>
      <c r="C8" s="319"/>
      <c r="D8" s="54" t="s">
        <v>497</v>
      </c>
      <c r="E8" s="54" t="str">
        <f>'[4]Catalogo rischi'!A97</f>
        <v>RD.12 diffusione di informazioni relative al bando prima della pubblicazione</v>
      </c>
      <c r="F8" s="54" t="str">
        <f>VLOOKUP(E8,'[4]Catalogo rischi'!$A$86:$B$109,2,FALSE)</f>
        <v>CR.1 Pilotamento delle procedure</v>
      </c>
      <c r="G8" s="54" t="s">
        <v>132</v>
      </c>
      <c r="H8" s="159" t="str">
        <f>[4]Misure!A10</f>
        <v>MO2 - codice di comportamento dell'ente</v>
      </c>
      <c r="I8" s="12"/>
      <c r="J8" s="4" t="s">
        <v>401</v>
      </c>
      <c r="K8" s="54"/>
      <c r="L8" s="221" t="s">
        <v>634</v>
      </c>
      <c r="M8" s="221" t="s">
        <v>573</v>
      </c>
      <c r="N8" s="103">
        <v>42369</v>
      </c>
      <c r="O8" s="42"/>
    </row>
    <row r="9" spans="1:15" ht="18" customHeight="1" outlineLevel="1" x14ac:dyDescent="0.2">
      <c r="A9" s="309"/>
      <c r="B9" s="205" t="s">
        <v>101</v>
      </c>
      <c r="C9" s="319"/>
      <c r="D9" s="327" t="s">
        <v>498</v>
      </c>
      <c r="E9" s="327" t="str">
        <f>'[4]Catalogo rischi'!A94</f>
        <v>RD.09 assenza della necessaria indipendenza del decisore in situazioni, anche solo apparenti, di conflitto di interesse</v>
      </c>
      <c r="F9" s="327" t="s">
        <v>267</v>
      </c>
      <c r="G9" s="327" t="s">
        <v>132</v>
      </c>
      <c r="H9" s="330" t="s">
        <v>404</v>
      </c>
      <c r="I9" s="327"/>
      <c r="J9" s="327"/>
      <c r="K9" s="327"/>
      <c r="L9" s="337" t="s">
        <v>634</v>
      </c>
      <c r="M9" s="337" t="s">
        <v>573</v>
      </c>
      <c r="N9" s="336">
        <v>42369</v>
      </c>
      <c r="O9" s="42"/>
    </row>
    <row r="10" spans="1:15" ht="104.25" customHeight="1" outlineLevel="1" x14ac:dyDescent="0.2">
      <c r="A10" s="309"/>
      <c r="B10" s="204">
        <f>SUM([4]D!E6:E34)/4</f>
        <v>1.5</v>
      </c>
      <c r="C10" s="319"/>
      <c r="D10" s="329"/>
      <c r="E10" s="329"/>
      <c r="F10" s="329"/>
      <c r="G10" s="329"/>
      <c r="H10" s="332"/>
      <c r="I10" s="329"/>
      <c r="J10" s="329"/>
      <c r="K10" s="329"/>
      <c r="L10" s="338"/>
      <c r="M10" s="338"/>
      <c r="N10" s="335"/>
      <c r="O10" s="42"/>
    </row>
    <row r="11" spans="1:15" ht="32.25" customHeight="1" outlineLevel="1" x14ac:dyDescent="0.2">
      <c r="A11" s="309"/>
      <c r="B11" s="89"/>
      <c r="C11" s="319"/>
      <c r="D11" s="54" t="s">
        <v>499</v>
      </c>
      <c r="E11" s="54" t="str">
        <f>'[4]Catalogo rischi'!A103</f>
        <v>RD.18 inadeguata pubblicità degli esiti della valutazione</v>
      </c>
      <c r="F11" s="54" t="str">
        <f>VLOOKUP(E11,'[4]Catalogo rischi'!$A$86:$B$109,2,FALSE)</f>
        <v>CR.3 Conflitto di interessi</v>
      </c>
      <c r="G11" s="54" t="s">
        <v>132</v>
      </c>
      <c r="H11" s="159" t="str">
        <f>[4]Misure!A9</f>
        <v>MO1 - trasparenza</v>
      </c>
      <c r="I11" s="54"/>
      <c r="J11" s="54"/>
      <c r="K11" s="54"/>
      <c r="L11" s="221" t="s">
        <v>634</v>
      </c>
      <c r="M11" s="221" t="s">
        <v>573</v>
      </c>
      <c r="N11" s="103">
        <v>42369</v>
      </c>
      <c r="O11" s="42"/>
    </row>
    <row r="12" spans="1:15" ht="18" customHeight="1" outlineLevel="1" x14ac:dyDescent="0.2">
      <c r="A12" s="309"/>
      <c r="B12" s="89"/>
      <c r="C12" s="319"/>
      <c r="D12" s="327" t="s">
        <v>500</v>
      </c>
      <c r="E12" s="327" t="str">
        <f>'[4]Catalogo rischi'!A108</f>
        <v>RD.23 motivazione incongrua del provvedimento</v>
      </c>
      <c r="F12" s="327" t="s">
        <v>267</v>
      </c>
      <c r="G12" s="327" t="s">
        <v>132</v>
      </c>
      <c r="H12" s="330" t="s">
        <v>404</v>
      </c>
      <c r="I12" s="327"/>
      <c r="J12" s="327" t="s">
        <v>401</v>
      </c>
      <c r="K12" s="327"/>
      <c r="L12" s="333" t="s">
        <v>634</v>
      </c>
      <c r="M12" s="333" t="s">
        <v>573</v>
      </c>
      <c r="N12" s="336">
        <v>42369</v>
      </c>
      <c r="O12" s="42"/>
    </row>
    <row r="13" spans="1:15" ht="18" customHeight="1" outlineLevel="1" x14ac:dyDescent="0.2">
      <c r="A13" s="309"/>
      <c r="B13" s="258"/>
      <c r="C13" s="319"/>
      <c r="D13" s="328"/>
      <c r="E13" s="328"/>
      <c r="F13" s="328"/>
      <c r="G13" s="328"/>
      <c r="H13" s="331"/>
      <c r="I13" s="328"/>
      <c r="J13" s="328"/>
      <c r="K13" s="328"/>
      <c r="L13" s="334"/>
      <c r="M13" s="334"/>
      <c r="N13" s="334"/>
      <c r="O13" s="42"/>
    </row>
    <row r="14" spans="1:15" ht="18" customHeight="1" outlineLevel="1" x14ac:dyDescent="0.2">
      <c r="A14" s="309"/>
      <c r="B14" s="89"/>
      <c r="C14" s="319"/>
      <c r="D14" s="328"/>
      <c r="E14" s="328"/>
      <c r="F14" s="328"/>
      <c r="G14" s="328"/>
      <c r="H14" s="331"/>
      <c r="I14" s="328"/>
      <c r="J14" s="328"/>
      <c r="K14" s="328"/>
      <c r="L14" s="334"/>
      <c r="M14" s="334"/>
      <c r="N14" s="334"/>
      <c r="O14" s="42"/>
    </row>
    <row r="15" spans="1:15" ht="18" customHeight="1" outlineLevel="1" x14ac:dyDescent="0.2">
      <c r="A15" s="311"/>
      <c r="B15" s="177"/>
      <c r="C15" s="321"/>
      <c r="D15" s="329"/>
      <c r="E15" s="329"/>
      <c r="F15" s="329"/>
      <c r="G15" s="329"/>
      <c r="H15" s="332"/>
      <c r="I15" s="329"/>
      <c r="J15" s="329"/>
      <c r="K15" s="329"/>
      <c r="L15" s="335"/>
      <c r="M15" s="335"/>
      <c r="N15" s="335"/>
      <c r="O15" s="42"/>
    </row>
    <row r="16" spans="1:15" x14ac:dyDescent="0.2">
      <c r="A16" s="34"/>
      <c r="B16" s="34"/>
      <c r="C16" s="34"/>
      <c r="D16" s="34"/>
      <c r="E16" s="34"/>
      <c r="F16" s="34"/>
      <c r="G16" s="34"/>
      <c r="H16" s="227"/>
      <c r="I16" s="34"/>
      <c r="J16" s="34"/>
      <c r="K16" s="34"/>
      <c r="L16" s="34"/>
      <c r="M16" s="34"/>
      <c r="N16" s="34"/>
      <c r="O16" s="42"/>
    </row>
    <row r="17" spans="1:15" ht="72.75" customHeight="1" x14ac:dyDescent="0.2">
      <c r="A17" s="306" t="str">
        <f>'[4]Aree di rischio per processi'!A65</f>
        <v>D.02 Concessione di contributi per effetto di specifici protocolli d'intesa o convenzioni sottoscritti con enti pubblici o con organismi, enti e società a prevalente capitale pubblico</v>
      </c>
      <c r="B17" s="307"/>
      <c r="C17" s="307"/>
      <c r="D17" s="307"/>
      <c r="E17" s="274"/>
      <c r="F17" s="52"/>
      <c r="G17" s="53" t="str">
        <f>IF(B20=0,"--",IF(C20&lt;10,"Basso",IF(C20&lt;18,"Medio",IF(C20&lt;25.1,"Alto",""))))</f>
        <v>Basso</v>
      </c>
      <c r="H17" s="212">
        <f>C20</f>
        <v>2.916666666666667</v>
      </c>
      <c r="I17" s="34"/>
      <c r="J17" s="34"/>
      <c r="K17" s="34"/>
      <c r="L17" s="34"/>
      <c r="M17" s="34"/>
      <c r="N17" s="34"/>
      <c r="O17" s="42"/>
    </row>
    <row r="18" spans="1:15" ht="51" customHeight="1" outlineLevel="1" x14ac:dyDescent="0.2">
      <c r="A18" s="308" t="str">
        <f>A17</f>
        <v>D.02 Concessione di contributi per effetto di specifici protocolli d'intesa o convenzioni sottoscritti con enti pubblici o con organismi, enti e società a prevalente capitale pubblico</v>
      </c>
      <c r="B18" s="312" t="s">
        <v>134</v>
      </c>
      <c r="C18" s="313"/>
      <c r="D18" s="167" t="s">
        <v>297</v>
      </c>
      <c r="E18" s="18" t="s">
        <v>273</v>
      </c>
      <c r="F18" s="167" t="s">
        <v>272</v>
      </c>
      <c r="G18" s="210" t="s">
        <v>0</v>
      </c>
      <c r="H18" s="305" t="s">
        <v>421</v>
      </c>
      <c r="I18" s="316"/>
      <c r="J18" s="317" t="s">
        <v>422</v>
      </c>
      <c r="K18" s="316"/>
      <c r="L18" s="304" t="s">
        <v>156</v>
      </c>
      <c r="M18" s="304" t="s">
        <v>157</v>
      </c>
      <c r="N18" s="316" t="s">
        <v>133</v>
      </c>
      <c r="O18" s="42"/>
    </row>
    <row r="19" spans="1:15" ht="20.100000000000001" customHeight="1" outlineLevel="1" x14ac:dyDescent="0.2">
      <c r="A19" s="309"/>
      <c r="B19" s="314"/>
      <c r="C19" s="315"/>
      <c r="D19" s="32" t="s">
        <v>424</v>
      </c>
      <c r="E19" s="32" t="s">
        <v>419</v>
      </c>
      <c r="F19" s="32" t="s">
        <v>420</v>
      </c>
      <c r="G19" s="32" t="s">
        <v>419</v>
      </c>
      <c r="H19" s="220" t="s">
        <v>2</v>
      </c>
      <c r="I19" s="44" t="s">
        <v>3</v>
      </c>
      <c r="J19" s="44" t="s">
        <v>2</v>
      </c>
      <c r="K19" s="44" t="s">
        <v>3</v>
      </c>
      <c r="L19" s="305"/>
      <c r="M19" s="305"/>
      <c r="N19" s="316"/>
      <c r="O19" s="42"/>
    </row>
    <row r="20" spans="1:15" ht="38.25" outlineLevel="1" x14ac:dyDescent="0.2">
      <c r="A20" s="309"/>
      <c r="B20" s="202" t="s">
        <v>155</v>
      </c>
      <c r="C20" s="318">
        <f>B21*B24</f>
        <v>2.916666666666667</v>
      </c>
      <c r="D20" s="54" t="s">
        <v>495</v>
      </c>
      <c r="E20" s="54" t="s">
        <v>435</v>
      </c>
      <c r="F20" s="54" t="str">
        <f>VLOOKUP(E20,'[4]Catalogo rischi'!$A$86:$B$109,2,FALSE)</f>
        <v>CR.3 Conflitto di interessi</v>
      </c>
      <c r="G20" s="54" t="s">
        <v>132</v>
      </c>
      <c r="H20" s="184" t="s">
        <v>403</v>
      </c>
      <c r="J20" s="54"/>
      <c r="K20" s="54"/>
      <c r="L20" s="221" t="s">
        <v>634</v>
      </c>
      <c r="M20" s="221" t="s">
        <v>573</v>
      </c>
      <c r="N20" s="103">
        <v>42369</v>
      </c>
      <c r="O20" s="42"/>
    </row>
    <row r="21" spans="1:15" ht="58.5" customHeight="1" outlineLevel="1" x14ac:dyDescent="0.2">
      <c r="A21" s="309"/>
      <c r="B21" s="203">
        <f>SUM([4]D!B54:B95)/6</f>
        <v>2.3333333333333335</v>
      </c>
      <c r="C21" s="319"/>
      <c r="D21" s="54" t="s">
        <v>501</v>
      </c>
      <c r="E21" s="54" t="str">
        <f>'[4]Catalogo rischi'!A93</f>
        <v>RD.08 identificazione di partner volta a favorire soggetti predeterminati</v>
      </c>
      <c r="F21" s="54" t="str">
        <f>VLOOKUP(E21,'[4]Catalogo rischi'!$A$86:$B$109,2,FALSE)</f>
        <v>CR.6 Uso improprio o distorto della discrezionalità</v>
      </c>
      <c r="G21" s="54" t="s">
        <v>132</v>
      </c>
      <c r="H21" s="159" t="str">
        <f>[4]Misure!A12</f>
        <v>MO4 - astensione in caso di conflitto di interesse</v>
      </c>
      <c r="I21" s="54"/>
      <c r="J21" s="54"/>
      <c r="K21" s="54"/>
      <c r="L21" s="221" t="s">
        <v>634</v>
      </c>
      <c r="M21" s="221" t="s">
        <v>573</v>
      </c>
      <c r="N21" s="103">
        <v>42369</v>
      </c>
      <c r="O21" s="42"/>
    </row>
    <row r="22" spans="1:15" ht="18" customHeight="1" outlineLevel="1" x14ac:dyDescent="0.2">
      <c r="A22" s="309"/>
      <c r="B22" s="205"/>
      <c r="C22" s="319"/>
      <c r="D22" s="327" t="s">
        <v>502</v>
      </c>
      <c r="E22" s="327" t="str">
        <f>'[4]Catalogo rischi'!A86</f>
        <v>RD.01 motivazione incongrua del provvedimento</v>
      </c>
      <c r="F22" s="327" t="str">
        <f>VLOOKUP(E22,'[4]Catalogo rischi'!$A$86:$B$109,2,FALSE)</f>
        <v>CR.6 Uso improprio o distorto della discrezionalità</v>
      </c>
      <c r="G22" s="327" t="s">
        <v>132</v>
      </c>
      <c r="H22" s="330" t="s">
        <v>404</v>
      </c>
      <c r="I22" s="327"/>
      <c r="J22" s="327"/>
      <c r="K22" s="327"/>
      <c r="L22" s="333" t="s">
        <v>634</v>
      </c>
      <c r="M22" s="333" t="s">
        <v>573</v>
      </c>
      <c r="N22" s="336">
        <v>42369</v>
      </c>
      <c r="O22" s="42"/>
    </row>
    <row r="23" spans="1:15" ht="18" customHeight="1" outlineLevel="1" x14ac:dyDescent="0.2">
      <c r="A23" s="309"/>
      <c r="B23" s="205" t="s">
        <v>101</v>
      </c>
      <c r="C23" s="319"/>
      <c r="D23" s="329"/>
      <c r="E23" s="329"/>
      <c r="F23" s="329"/>
      <c r="G23" s="329"/>
      <c r="H23" s="332"/>
      <c r="I23" s="329"/>
      <c r="J23" s="329"/>
      <c r="K23" s="329"/>
      <c r="L23" s="335"/>
      <c r="M23" s="335"/>
      <c r="N23" s="335"/>
      <c r="O23" s="42"/>
    </row>
    <row r="24" spans="1:15" ht="18" customHeight="1" outlineLevel="1" x14ac:dyDescent="0.2">
      <c r="A24" s="309"/>
      <c r="B24" s="204">
        <f>SUM([4]D!E54:E82)/4</f>
        <v>1.25</v>
      </c>
      <c r="C24" s="319"/>
      <c r="D24" s="330" t="s">
        <v>504</v>
      </c>
      <c r="E24" s="327" t="str">
        <f>'[4]Catalogo rischi'!A101</f>
        <v>RD.16 formulazione di criteri di valutazione non adeguatamente e chiaramente definiti</v>
      </c>
      <c r="F24" s="327" t="str">
        <f>VLOOKUP(E24,'[4]Catalogo rischi'!$A$86:$B$109,2,FALSE)</f>
        <v>CR.2 Assenza di adeguati livelli di trasparenza</v>
      </c>
      <c r="G24" s="327" t="s">
        <v>132</v>
      </c>
      <c r="H24" s="330" t="str">
        <f>[4]Misure!A9</f>
        <v>MO1 - trasparenza</v>
      </c>
      <c r="I24" s="327"/>
      <c r="J24" s="327"/>
      <c r="K24" s="327"/>
      <c r="L24" s="333" t="s">
        <v>634</v>
      </c>
      <c r="M24" s="333" t="s">
        <v>573</v>
      </c>
      <c r="N24" s="336">
        <v>42369</v>
      </c>
      <c r="O24" s="42"/>
    </row>
    <row r="25" spans="1:15" ht="24.75" customHeight="1" outlineLevel="1" x14ac:dyDescent="0.2">
      <c r="A25" s="309"/>
      <c r="B25" s="89"/>
      <c r="C25" s="319"/>
      <c r="D25" s="329"/>
      <c r="E25" s="329"/>
      <c r="F25" s="329"/>
      <c r="G25" s="329"/>
      <c r="H25" s="332"/>
      <c r="I25" s="329"/>
      <c r="J25" s="329"/>
      <c r="K25" s="329"/>
      <c r="L25" s="335"/>
      <c r="M25" s="335"/>
      <c r="N25" s="335"/>
      <c r="O25" s="42"/>
    </row>
    <row r="26" spans="1:15" ht="51" outlineLevel="1" x14ac:dyDescent="0.2">
      <c r="A26" s="309"/>
      <c r="B26" s="89"/>
      <c r="C26" s="319"/>
      <c r="D26" s="159" t="s">
        <v>505</v>
      </c>
      <c r="E26" s="54" t="str">
        <f>'[4]Catalogo rischi'!A102</f>
        <v>RD.17 brevità strumentale del periodo di pubblicazione del bando</v>
      </c>
      <c r="F26" s="54" t="str">
        <f>VLOOKUP(E26,'[4]Catalogo rischi'!$A$86:$B$109,2,FALSE)</f>
        <v>CR.2 Assenza di adeguati livelli di trasparenza</v>
      </c>
      <c r="G26" s="54" t="s">
        <v>132</v>
      </c>
      <c r="H26" s="159" t="s">
        <v>403</v>
      </c>
      <c r="I26" s="54"/>
      <c r="J26" s="54"/>
      <c r="K26" s="54"/>
      <c r="L26" s="221" t="s">
        <v>634</v>
      </c>
      <c r="M26" s="221" t="s">
        <v>573</v>
      </c>
      <c r="N26" s="103">
        <v>42369</v>
      </c>
      <c r="O26" s="42"/>
    </row>
    <row r="27" spans="1:15" ht="18" customHeight="1" outlineLevel="1" x14ac:dyDescent="0.2">
      <c r="A27" s="309"/>
      <c r="B27" s="258"/>
      <c r="C27" s="319"/>
      <c r="D27" s="330" t="s">
        <v>506</v>
      </c>
      <c r="E27" s="327" t="str">
        <f>'[4]Catalogo rischi'!A94</f>
        <v>RD.09 assenza della necessaria indipendenza del decisore in situazioni, anche solo apparenti, di conflitto di interesse</v>
      </c>
      <c r="F27" s="327" t="str">
        <f>VLOOKUP(E27,'[4]Catalogo rischi'!$A$86:$B$109,2,FALSE)</f>
        <v>CR.3 Conflitto di interessi</v>
      </c>
      <c r="G27" s="327" t="s">
        <v>132</v>
      </c>
      <c r="H27" s="330" t="s">
        <v>388</v>
      </c>
      <c r="I27" s="327"/>
      <c r="J27" s="327"/>
      <c r="K27" s="327"/>
      <c r="L27" s="333" t="s">
        <v>634</v>
      </c>
      <c r="M27" s="333" t="s">
        <v>573</v>
      </c>
      <c r="N27" s="336">
        <v>42369</v>
      </c>
      <c r="O27" s="42"/>
    </row>
    <row r="28" spans="1:15" ht="104.25" customHeight="1" outlineLevel="1" x14ac:dyDescent="0.2">
      <c r="A28" s="309"/>
      <c r="B28" s="89"/>
      <c r="C28" s="319"/>
      <c r="D28" s="329"/>
      <c r="E28" s="329"/>
      <c r="F28" s="329"/>
      <c r="G28" s="329"/>
      <c r="H28" s="332"/>
      <c r="I28" s="329"/>
      <c r="J28" s="329"/>
      <c r="K28" s="329"/>
      <c r="L28" s="335"/>
      <c r="M28" s="335"/>
      <c r="N28" s="335"/>
      <c r="O28" s="42"/>
    </row>
    <row r="29" spans="1:15" ht="37.5" customHeight="1" outlineLevel="1" x14ac:dyDescent="0.2">
      <c r="A29" s="309"/>
      <c r="B29" s="89"/>
      <c r="C29" s="319"/>
      <c r="D29" s="54" t="s">
        <v>499</v>
      </c>
      <c r="E29" s="54" t="str">
        <f>'[4]Catalogo rischi'!A103</f>
        <v>RD.18 inadeguata pubblicità degli esiti della valutazione</v>
      </c>
      <c r="F29" s="54" t="str">
        <f>VLOOKUP(E29,'[4]Catalogo rischi'!$A$86:$B$109,2,FALSE)</f>
        <v>CR.3 Conflitto di interessi</v>
      </c>
      <c r="G29" s="54" t="s">
        <v>132</v>
      </c>
      <c r="H29" s="159" t="str">
        <f>[4]Misure!A9</f>
        <v>MO1 - trasparenza</v>
      </c>
      <c r="I29" s="54"/>
      <c r="J29" s="54"/>
      <c r="K29" s="54"/>
      <c r="L29" s="221" t="s">
        <v>634</v>
      </c>
      <c r="M29" s="221" t="s">
        <v>573</v>
      </c>
      <c r="N29" s="103">
        <v>42369</v>
      </c>
      <c r="O29" s="42"/>
    </row>
    <row r="30" spans="1:15" ht="109.5" customHeight="1" outlineLevel="1" x14ac:dyDescent="0.2">
      <c r="A30" s="311"/>
      <c r="B30" s="177"/>
      <c r="C30" s="321"/>
      <c r="D30" s="275" t="s">
        <v>503</v>
      </c>
      <c r="E30" s="54" t="str">
        <f>'[4]Catalogo rischi'!A92</f>
        <v>RD.07 mancata o insufficiente verifica della completezza/coerenza della documentazione presentata</v>
      </c>
      <c r="F30" s="54" t="str">
        <f>VLOOKUP(E30,'[4]Catalogo rischi'!$A$86:$B$109,2,FALSE)</f>
        <v>CR.5 Elusione delle procedure di svolgimento dell'attività e di controllo</v>
      </c>
      <c r="G30" s="54" t="s">
        <v>132</v>
      </c>
      <c r="H30" s="159" t="s">
        <v>404</v>
      </c>
      <c r="I30" s="54"/>
      <c r="J30" s="54"/>
      <c r="K30" s="54"/>
      <c r="L30" s="221" t="s">
        <v>634</v>
      </c>
      <c r="M30" s="221" t="s">
        <v>573</v>
      </c>
      <c r="N30" s="103">
        <v>42369</v>
      </c>
      <c r="O30" s="42"/>
    </row>
    <row r="31" spans="1:15" x14ac:dyDescent="0.2">
      <c r="A31" s="34"/>
      <c r="B31" s="34"/>
      <c r="C31" s="34"/>
      <c r="D31" s="34"/>
      <c r="E31" s="34"/>
      <c r="F31" s="34"/>
      <c r="G31" s="34"/>
      <c r="H31" s="227"/>
      <c r="I31" s="34"/>
      <c r="J31" s="34"/>
      <c r="K31" s="34"/>
      <c r="L31" s="34"/>
      <c r="M31" s="34"/>
      <c r="N31" s="34"/>
      <c r="O31" s="42"/>
    </row>
    <row r="32" spans="1:15" x14ac:dyDescent="0.2">
      <c r="A32" s="34"/>
      <c r="B32" s="34"/>
      <c r="C32" s="34"/>
      <c r="D32" s="34"/>
      <c r="E32" s="34"/>
      <c r="F32" s="34"/>
      <c r="G32" s="34"/>
      <c r="H32" s="227"/>
      <c r="I32" s="34"/>
      <c r="J32" s="34"/>
      <c r="K32" s="34"/>
      <c r="L32" s="34"/>
      <c r="M32" s="34"/>
      <c r="N32" s="34"/>
      <c r="O32" s="42"/>
    </row>
    <row r="33" spans="4:4" s="4" customFormat="1" ht="20.45" customHeight="1" x14ac:dyDescent="0.2">
      <c r="D33" s="259"/>
    </row>
  </sheetData>
  <mergeCells count="74">
    <mergeCell ref="L24:L25"/>
    <mergeCell ref="M24:M25"/>
    <mergeCell ref="N24:N25"/>
    <mergeCell ref="D27:D28"/>
    <mergeCell ref="E27:E28"/>
    <mergeCell ref="F27:F28"/>
    <mergeCell ref="G27:G28"/>
    <mergeCell ref="H27:H28"/>
    <mergeCell ref="I27:I28"/>
    <mergeCell ref="J27:J28"/>
    <mergeCell ref="K27:K28"/>
    <mergeCell ref="L27:L28"/>
    <mergeCell ref="M27:M28"/>
    <mergeCell ref="N27:N28"/>
    <mergeCell ref="L18:L19"/>
    <mergeCell ref="M18:M19"/>
    <mergeCell ref="N18:N19"/>
    <mergeCell ref="C20:C30"/>
    <mergeCell ref="D22:D23"/>
    <mergeCell ref="E22:E23"/>
    <mergeCell ref="F22:F23"/>
    <mergeCell ref="G22:G23"/>
    <mergeCell ref="H22:H23"/>
    <mergeCell ref="I22:I23"/>
    <mergeCell ref="J22:J23"/>
    <mergeCell ref="K22:K23"/>
    <mergeCell ref="L22:L23"/>
    <mergeCell ref="M22:M23"/>
    <mergeCell ref="N22:N23"/>
    <mergeCell ref="D24:D25"/>
    <mergeCell ref="A17:D17"/>
    <mergeCell ref="A18:A30"/>
    <mergeCell ref="B18:C19"/>
    <mergeCell ref="H18:I18"/>
    <mergeCell ref="J18:K18"/>
    <mergeCell ref="E24:E25"/>
    <mergeCell ref="F24:F25"/>
    <mergeCell ref="G24:G25"/>
    <mergeCell ref="H24:H25"/>
    <mergeCell ref="I24:I25"/>
    <mergeCell ref="J24:J25"/>
    <mergeCell ref="K24:K25"/>
    <mergeCell ref="N9:N10"/>
    <mergeCell ref="D12:D15"/>
    <mergeCell ref="E12:E15"/>
    <mergeCell ref="F12:F15"/>
    <mergeCell ref="G12:G15"/>
    <mergeCell ref="H12:H15"/>
    <mergeCell ref="I12:I15"/>
    <mergeCell ref="J12:J15"/>
    <mergeCell ref="L12:L15"/>
    <mergeCell ref="M12:M15"/>
    <mergeCell ref="N12:N15"/>
    <mergeCell ref="L4:L5"/>
    <mergeCell ref="M4:M5"/>
    <mergeCell ref="N4:N5"/>
    <mergeCell ref="C6:C15"/>
    <mergeCell ref="D9:D10"/>
    <mergeCell ref="E9:E10"/>
    <mergeCell ref="F9:F10"/>
    <mergeCell ref="G9:G10"/>
    <mergeCell ref="H9:H10"/>
    <mergeCell ref="I9:I10"/>
    <mergeCell ref="J4:K4"/>
    <mergeCell ref="J9:J10"/>
    <mergeCell ref="K9:K10"/>
    <mergeCell ref="K12:K15"/>
    <mergeCell ref="L9:L10"/>
    <mergeCell ref="M9:M10"/>
    <mergeCell ref="A2:F2"/>
    <mergeCell ref="A3:D3"/>
    <mergeCell ref="A4:A15"/>
    <mergeCell ref="B4:C5"/>
    <mergeCell ref="H4:I4"/>
  </mergeCells>
  <conditionalFormatting sqref="H3">
    <cfRule type="iconSet" priority="2">
      <iconSet reverse="1">
        <cfvo type="percent" val="0"/>
        <cfvo type="num" val="10"/>
        <cfvo type="num" val="20"/>
      </iconSet>
    </cfRule>
  </conditionalFormatting>
  <conditionalFormatting sqref="H17">
    <cfRule type="iconSet" priority="1">
      <iconSet reverse="1">
        <cfvo type="percent" val="0"/>
        <cfvo type="num" val="10"/>
        <cfvo type="num" val="20"/>
      </iconSet>
    </cfRule>
  </conditionalFormatting>
  <pageMargins left="0.23622047244094491" right="0.23622047244094491" top="0.74803149606299213" bottom="0.74803149606299213" header="0.31496062992125984" footer="0.31496062992125984"/>
  <pageSetup paperSize="9" scale="43" fitToHeight="0" orientation="landscape" verticalDpi="4294967292" r:id="rId1"/>
  <legacyDrawing r:id="rId2"/>
  <extLst>
    <ext xmlns:x14="http://schemas.microsoft.com/office/spreadsheetml/2009/9/main" uri="{CCE6A557-97BC-4b89-ADB6-D9C93CAAB3DF}">
      <x14:dataValidations xmlns:xm="http://schemas.microsoft.com/office/excel/2006/main" count="5">
        <x14:dataValidation type="list" showInputMessage="1" showErrorMessage="1">
          <x14:formula1>
            <xm:f>Misure!$E$9:$E$14</xm:f>
          </x14:formula1>
          <xm:sqref>J6 J8</xm:sqref>
        </x14:dataValidation>
        <x14:dataValidation type="list" showInputMessage="1" showErrorMessage="1">
          <x14:formula1>
            <xm:f>'[4]Catalogo rischi'!#REF!</xm:f>
          </x14:formula1>
          <xm:sqref>E6:E15 E20:E30</xm:sqref>
        </x14:dataValidation>
        <x14:dataValidation type="list" showInputMessage="1" showErrorMessage="1">
          <x14:formula1>
            <xm:f>'[4]Aree di rischio per processi'!#REF!</xm:f>
          </x14:formula1>
          <xm:sqref>G6:G15 G20:G30</xm:sqref>
        </x14:dataValidation>
        <x14:dataValidation type="list" showInputMessage="1" showErrorMessage="1">
          <x14:formula1>
            <xm:f>[4]Misure!#REF!</xm:f>
          </x14:formula1>
          <xm:sqref>H6:H15 H20:J30 I7:I15 J7 J9:J15</xm:sqref>
        </x14:dataValidation>
        <x14:dataValidation type="list" showInputMessage="1" showErrorMessage="1">
          <x14:formula1>
            <xm:f>[4]Misure!#REF!</xm:f>
          </x14:formula1>
          <xm:sqref>K20:K30 K7:K15</xm:sqref>
        </x14:dataValidation>
      </x14:dataValidation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pageSetUpPr fitToPage="1"/>
  </sheetPr>
  <dimension ref="A1:O114"/>
  <sheetViews>
    <sheetView zoomScale="60" zoomScaleNormal="60" zoomScaleSheetLayoutView="70" zoomScalePageLayoutView="90" workbookViewId="0">
      <pane ySplit="2" topLeftCell="A3" activePane="bottomLeft" state="frozen"/>
      <selection activeCell="D34" sqref="D34"/>
      <selection pane="bottomLeft" activeCell="J76" sqref="J76"/>
    </sheetView>
  </sheetViews>
  <sheetFormatPr defaultColWidth="10.85546875" defaultRowHeight="20.25" outlineLevelRow="1" x14ac:dyDescent="0.2"/>
  <cols>
    <col min="1" max="1" width="12.42578125" style="4" customWidth="1"/>
    <col min="2" max="2" width="9.85546875" style="4" customWidth="1"/>
    <col min="3" max="3" width="12" style="4" customWidth="1"/>
    <col min="4" max="5" width="28.42578125" style="4" customWidth="1"/>
    <col min="6" max="6" width="40.7109375" style="4" customWidth="1"/>
    <col min="7" max="7" width="34.85546875" style="4" customWidth="1"/>
    <col min="8" max="8" width="32" style="195" customWidth="1"/>
    <col min="9" max="12" width="20.7109375" style="4" customWidth="1"/>
    <col min="13" max="13" width="19.28515625" style="4" customWidth="1"/>
    <col min="14" max="14" width="22" style="4" customWidth="1"/>
    <col min="15" max="15" width="3.28515625" style="48" customWidth="1"/>
    <col min="16" max="16384" width="10.85546875" style="4"/>
  </cols>
  <sheetData>
    <row r="1" spans="1:15" s="48" customFormat="1" ht="18" customHeight="1" x14ac:dyDescent="0.2">
      <c r="A1" s="183" t="s">
        <v>316</v>
      </c>
      <c r="B1" s="27"/>
      <c r="C1" s="27"/>
      <c r="D1" s="27"/>
      <c r="E1" s="27"/>
      <c r="F1" s="27"/>
      <c r="G1" s="42"/>
      <c r="H1" s="225"/>
      <c r="I1" s="42"/>
      <c r="J1" s="42"/>
      <c r="K1" s="42"/>
      <c r="L1" s="42"/>
      <c r="M1" s="42"/>
      <c r="N1" s="42"/>
      <c r="O1" s="42"/>
    </row>
    <row r="2" spans="1:15" s="51" customFormat="1" ht="36.950000000000003" customHeight="1" x14ac:dyDescent="0.2">
      <c r="A2" s="339" t="str">
        <f>'Aree di rischio per processi'!A70</f>
        <v>E) Sorveglianza e controlli</v>
      </c>
      <c r="B2" s="339"/>
      <c r="C2" s="339"/>
      <c r="D2" s="339"/>
      <c r="E2" s="339"/>
      <c r="F2" s="339"/>
      <c r="G2" s="50" t="s">
        <v>149</v>
      </c>
      <c r="H2" s="226"/>
      <c r="I2" s="43"/>
      <c r="J2" s="43"/>
      <c r="K2" s="43"/>
      <c r="L2" s="43"/>
      <c r="M2" s="43"/>
      <c r="N2" s="43"/>
      <c r="O2" s="42"/>
    </row>
    <row r="3" spans="1:15" ht="34.5" customHeight="1" x14ac:dyDescent="0.2">
      <c r="A3" s="306" t="str">
        <f>'Aree di rischio per processi'!A72</f>
        <v>C.2.5.2 Attività di sorveglianza e vigilanza in materia di metrologia legale</v>
      </c>
      <c r="B3" s="307"/>
      <c r="C3" s="307"/>
      <c r="D3" s="307"/>
      <c r="E3" s="175"/>
      <c r="F3" s="52"/>
      <c r="G3" s="53" t="str">
        <f>IF(B6=0,"--",IF(C6&lt;10,"Basso",IF(C6&lt;18,"Medio",IF(C6&lt;25.1,"Alto",""))))</f>
        <v>Medio</v>
      </c>
      <c r="H3" s="212">
        <f>C6</f>
        <v>11.25</v>
      </c>
      <c r="I3" s="34"/>
      <c r="J3" s="34"/>
      <c r="K3" s="34"/>
      <c r="L3" s="34"/>
      <c r="M3" s="34"/>
      <c r="N3" s="34"/>
      <c r="O3" s="42"/>
    </row>
    <row r="4" spans="1:15" ht="51" customHeight="1" outlineLevel="1" x14ac:dyDescent="0.2">
      <c r="A4" s="308" t="str">
        <f>A3</f>
        <v>C.2.5.2 Attività di sorveglianza e vigilanza in materia di metrologia legale</v>
      </c>
      <c r="B4" s="312" t="s">
        <v>134</v>
      </c>
      <c r="C4" s="313"/>
      <c r="D4" s="167" t="s">
        <v>297</v>
      </c>
      <c r="E4" s="18" t="s">
        <v>273</v>
      </c>
      <c r="F4" s="167" t="s">
        <v>272</v>
      </c>
      <c r="G4" s="210" t="s">
        <v>0</v>
      </c>
      <c r="H4" s="305" t="s">
        <v>421</v>
      </c>
      <c r="I4" s="316"/>
      <c r="J4" s="317" t="s">
        <v>422</v>
      </c>
      <c r="K4" s="316"/>
      <c r="L4" s="304" t="s">
        <v>156</v>
      </c>
      <c r="M4" s="304" t="s">
        <v>157</v>
      </c>
      <c r="N4" s="316" t="s">
        <v>133</v>
      </c>
      <c r="O4" s="42"/>
    </row>
    <row r="5" spans="1:15" ht="20.100000000000001" customHeight="1" outlineLevel="1" x14ac:dyDescent="0.2">
      <c r="A5" s="309"/>
      <c r="B5" s="314"/>
      <c r="C5" s="315"/>
      <c r="D5" s="32" t="s">
        <v>424</v>
      </c>
      <c r="E5" s="32" t="s">
        <v>419</v>
      </c>
      <c r="F5" s="32" t="s">
        <v>420</v>
      </c>
      <c r="G5" s="32" t="s">
        <v>419</v>
      </c>
      <c r="H5" s="220" t="s">
        <v>2</v>
      </c>
      <c r="I5" s="44" t="s">
        <v>3</v>
      </c>
      <c r="J5" s="44" t="s">
        <v>2</v>
      </c>
      <c r="K5" s="44" t="s">
        <v>3</v>
      </c>
      <c r="L5" s="305"/>
      <c r="M5" s="305"/>
      <c r="N5" s="316"/>
      <c r="O5" s="42"/>
    </row>
    <row r="6" spans="1:15" ht="102" outlineLevel="1" x14ac:dyDescent="0.2">
      <c r="A6" s="309"/>
      <c r="B6" s="202" t="s">
        <v>155</v>
      </c>
      <c r="C6" s="318">
        <f>B7*B10</f>
        <v>11.25</v>
      </c>
      <c r="D6" s="54" t="s">
        <v>577</v>
      </c>
      <c r="E6" s="54" t="s">
        <v>373</v>
      </c>
      <c r="F6" s="54" t="str">
        <f>VLOOKUP(E6,'Catalogo rischi'!$A$113:$B$122,2,FALSE)</f>
        <v>CR.7 Atti illeciti</v>
      </c>
      <c r="G6" s="54" t="s">
        <v>130</v>
      </c>
      <c r="H6" s="159" t="s">
        <v>397</v>
      </c>
      <c r="I6" s="54" t="s">
        <v>161</v>
      </c>
      <c r="J6" s="54"/>
      <c r="K6" s="54"/>
      <c r="L6" s="221" t="s">
        <v>578</v>
      </c>
      <c r="M6" s="216" t="s">
        <v>573</v>
      </c>
      <c r="N6" s="103">
        <v>42369</v>
      </c>
      <c r="O6" s="42"/>
    </row>
    <row r="7" spans="1:15" ht="61.9" customHeight="1" outlineLevel="1" x14ac:dyDescent="0.2">
      <c r="A7" s="309"/>
      <c r="B7" s="203">
        <f>SUM(E!B6:B47)/6</f>
        <v>2.5</v>
      </c>
      <c r="C7" s="319"/>
      <c r="D7" s="54" t="s">
        <v>579</v>
      </c>
      <c r="E7" s="54" t="s">
        <v>374</v>
      </c>
      <c r="F7" s="54" t="s">
        <v>271</v>
      </c>
      <c r="G7" s="54" t="s">
        <v>130</v>
      </c>
      <c r="H7" s="159" t="s">
        <v>403</v>
      </c>
      <c r="I7" s="266" t="s">
        <v>165</v>
      </c>
      <c r="J7" s="54" t="s">
        <v>387</v>
      </c>
      <c r="K7" s="54"/>
      <c r="L7" s="221" t="s">
        <v>578</v>
      </c>
      <c r="M7" s="216" t="s">
        <v>573</v>
      </c>
      <c r="N7" s="103">
        <v>42369</v>
      </c>
      <c r="O7" s="42"/>
    </row>
    <row r="8" spans="1:15" ht="123" customHeight="1" outlineLevel="1" x14ac:dyDescent="0.2">
      <c r="A8" s="309"/>
      <c r="B8" s="205"/>
      <c r="C8" s="319"/>
      <c r="D8" s="159" t="s">
        <v>580</v>
      </c>
      <c r="E8" s="54" t="s">
        <v>374</v>
      </c>
      <c r="F8" s="54" t="s">
        <v>271</v>
      </c>
      <c r="G8" s="54" t="s">
        <v>130</v>
      </c>
      <c r="H8" s="159" t="s">
        <v>397</v>
      </c>
      <c r="I8" s="54" t="s">
        <v>161</v>
      </c>
      <c r="J8" s="54"/>
      <c r="K8" s="54"/>
      <c r="L8" s="221" t="s">
        <v>578</v>
      </c>
      <c r="M8" s="216" t="s">
        <v>573</v>
      </c>
      <c r="N8" s="103">
        <v>42369</v>
      </c>
      <c r="O8" s="42"/>
    </row>
    <row r="9" spans="1:15" ht="58.9" customHeight="1" outlineLevel="1" x14ac:dyDescent="0.2">
      <c r="A9" s="309"/>
      <c r="B9" s="205" t="s">
        <v>101</v>
      </c>
      <c r="C9" s="319"/>
      <c r="D9" s="159" t="s">
        <v>581</v>
      </c>
      <c r="E9" s="54" t="s">
        <v>373</v>
      </c>
      <c r="F9" s="54" t="str">
        <f>VLOOKUP(E9,'Catalogo rischi'!$A$113:$B$122,2,FALSE)</f>
        <v>CR.7 Atti illeciti</v>
      </c>
      <c r="G9" s="54" t="s">
        <v>132</v>
      </c>
      <c r="H9" s="159" t="s">
        <v>404</v>
      </c>
      <c r="I9" s="54" t="s">
        <v>428</v>
      </c>
      <c r="J9" s="54"/>
      <c r="K9" s="54"/>
      <c r="L9" s="221" t="s">
        <v>578</v>
      </c>
      <c r="M9" s="216" t="s">
        <v>573</v>
      </c>
      <c r="N9" s="103">
        <v>42369</v>
      </c>
      <c r="O9" s="42"/>
    </row>
    <row r="10" spans="1:15" ht="18" customHeight="1" outlineLevel="1" x14ac:dyDescent="0.2">
      <c r="A10" s="309"/>
      <c r="B10" s="204">
        <f>SUM(E!E6:E34)/4</f>
        <v>4.5</v>
      </c>
      <c r="C10" s="319"/>
      <c r="D10" s="54"/>
      <c r="E10" s="54"/>
      <c r="F10" s="54"/>
      <c r="G10" s="54"/>
      <c r="H10" s="159"/>
      <c r="I10" s="54"/>
      <c r="J10" s="54"/>
      <c r="K10" s="54"/>
      <c r="L10" s="221"/>
      <c r="M10" s="216"/>
      <c r="N10" s="103"/>
      <c r="O10" s="42"/>
    </row>
    <row r="11" spans="1:15" ht="18" customHeight="1" outlineLevel="1" x14ac:dyDescent="0.2">
      <c r="A11" s="309"/>
      <c r="B11" s="89"/>
      <c r="C11" s="319"/>
      <c r="D11" s="54"/>
      <c r="E11" s="54"/>
      <c r="F11" s="54"/>
      <c r="G11" s="54"/>
      <c r="H11" s="159"/>
      <c r="I11" s="54"/>
      <c r="J11" s="54"/>
      <c r="K11" s="54"/>
      <c r="L11" s="221"/>
      <c r="M11" s="216"/>
      <c r="N11" s="103"/>
      <c r="O11" s="42"/>
    </row>
    <row r="12" spans="1:15" ht="18" customHeight="1" outlineLevel="1" x14ac:dyDescent="0.2">
      <c r="A12" s="309"/>
      <c r="B12" s="89"/>
      <c r="C12" s="319"/>
      <c r="D12" s="54"/>
      <c r="E12" s="54"/>
      <c r="F12" s="54"/>
      <c r="G12" s="54"/>
      <c r="H12" s="159"/>
      <c r="I12" s="54"/>
      <c r="J12" s="54"/>
      <c r="K12" s="54"/>
      <c r="L12" s="54"/>
      <c r="M12" s="54"/>
      <c r="N12" s="12"/>
      <c r="O12" s="42"/>
    </row>
    <row r="13" spans="1:15" ht="18" customHeight="1" outlineLevel="1" x14ac:dyDescent="0.2">
      <c r="A13" s="309"/>
      <c r="B13" s="258"/>
      <c r="C13" s="319"/>
      <c r="D13" s="54"/>
      <c r="E13" s="54"/>
      <c r="F13" s="54"/>
      <c r="G13" s="54"/>
      <c r="H13" s="159"/>
      <c r="I13" s="54"/>
      <c r="J13" s="54"/>
      <c r="K13" s="54"/>
      <c r="L13" s="54"/>
      <c r="M13" s="54"/>
      <c r="N13" s="12"/>
      <c r="O13" s="42"/>
    </row>
    <row r="14" spans="1:15" ht="18" customHeight="1" outlineLevel="1" x14ac:dyDescent="0.2">
      <c r="A14" s="309"/>
      <c r="B14" s="89"/>
      <c r="C14" s="319"/>
      <c r="D14" s="54"/>
      <c r="E14" s="54"/>
      <c r="F14" s="54"/>
      <c r="G14" s="54"/>
      <c r="H14" s="159"/>
      <c r="I14" s="54"/>
      <c r="J14" s="54"/>
      <c r="K14" s="54"/>
      <c r="L14" s="54"/>
      <c r="M14" s="54"/>
      <c r="N14" s="12"/>
      <c r="O14" s="42"/>
    </row>
    <row r="15" spans="1:15" ht="18" customHeight="1" outlineLevel="1" x14ac:dyDescent="0.2">
      <c r="A15" s="311"/>
      <c r="B15" s="176"/>
      <c r="C15" s="321"/>
      <c r="D15" s="54"/>
      <c r="E15" s="54"/>
      <c r="F15" s="54"/>
      <c r="G15" s="54"/>
      <c r="H15" s="159"/>
      <c r="I15" s="54"/>
      <c r="J15" s="54"/>
      <c r="K15" s="54"/>
      <c r="L15" s="54"/>
      <c r="M15" s="54"/>
      <c r="N15" s="12"/>
      <c r="O15" s="42"/>
    </row>
    <row r="16" spans="1:15" x14ac:dyDescent="0.2">
      <c r="A16" s="34"/>
      <c r="B16" s="34"/>
      <c r="C16" s="34"/>
      <c r="D16" s="34"/>
      <c r="E16" s="34"/>
      <c r="F16" s="34"/>
      <c r="G16" s="34"/>
      <c r="H16" s="227"/>
      <c r="I16" s="34"/>
      <c r="J16" s="34"/>
      <c r="K16" s="34"/>
      <c r="L16" s="34"/>
      <c r="M16" s="34"/>
      <c r="N16" s="34"/>
      <c r="O16" s="42"/>
    </row>
    <row r="17" spans="1:15" ht="51" customHeight="1" x14ac:dyDescent="0.2">
      <c r="A17" s="306" t="str">
        <f>'Aree di rischio per processi'!A74</f>
        <v>C.2.7.1 Sicurezza e conformità prodotti</v>
      </c>
      <c r="B17" s="307"/>
      <c r="C17" s="307"/>
      <c r="D17" s="307"/>
      <c r="E17" s="175"/>
      <c r="F17" s="52"/>
      <c r="G17" s="53" t="str">
        <f>IF(B20=0,"--",IF(C20&lt;10,"Basso",IF(C20&lt;18,"Medio",IF(C20&lt;25.1,"Alto",""))))</f>
        <v/>
      </c>
      <c r="H17" s="212">
        <f>C20</f>
        <v>31.875</v>
      </c>
      <c r="I17" s="34"/>
      <c r="J17" s="34"/>
      <c r="K17" s="34"/>
      <c r="L17" s="34"/>
      <c r="M17" s="34"/>
      <c r="N17" s="34"/>
      <c r="O17" s="42"/>
    </row>
    <row r="18" spans="1:15" ht="51" customHeight="1" outlineLevel="1" x14ac:dyDescent="0.2">
      <c r="A18" s="308" t="str">
        <f>A17</f>
        <v>C.2.7.1 Sicurezza e conformità prodotti</v>
      </c>
      <c r="B18" s="312" t="s">
        <v>134</v>
      </c>
      <c r="C18" s="313"/>
      <c r="D18" s="167" t="s">
        <v>297</v>
      </c>
      <c r="E18" s="18" t="s">
        <v>273</v>
      </c>
      <c r="F18" s="167" t="s">
        <v>272</v>
      </c>
      <c r="G18" s="210" t="s">
        <v>0</v>
      </c>
      <c r="H18" s="305" t="s">
        <v>421</v>
      </c>
      <c r="I18" s="316"/>
      <c r="J18" s="317" t="s">
        <v>422</v>
      </c>
      <c r="K18" s="316"/>
      <c r="L18" s="304" t="s">
        <v>156</v>
      </c>
      <c r="M18" s="304" t="s">
        <v>157</v>
      </c>
      <c r="N18" s="316" t="s">
        <v>133</v>
      </c>
      <c r="O18" s="42"/>
    </row>
    <row r="19" spans="1:15" ht="20.100000000000001" customHeight="1" outlineLevel="1" x14ac:dyDescent="0.2">
      <c r="A19" s="309"/>
      <c r="B19" s="314"/>
      <c r="C19" s="315"/>
      <c r="D19" s="32" t="s">
        <v>424</v>
      </c>
      <c r="E19" s="32" t="s">
        <v>419</v>
      </c>
      <c r="F19" s="32" t="s">
        <v>420</v>
      </c>
      <c r="G19" s="32" t="s">
        <v>419</v>
      </c>
      <c r="H19" s="220" t="s">
        <v>2</v>
      </c>
      <c r="I19" s="44" t="s">
        <v>3</v>
      </c>
      <c r="J19" s="44" t="s">
        <v>2</v>
      </c>
      <c r="K19" s="44" t="s">
        <v>3</v>
      </c>
      <c r="L19" s="305"/>
      <c r="M19" s="305"/>
      <c r="N19" s="316"/>
      <c r="O19" s="42"/>
    </row>
    <row r="20" spans="1:15" ht="97.5" customHeight="1" outlineLevel="1" x14ac:dyDescent="0.2">
      <c r="A20" s="309"/>
      <c r="B20" s="202" t="s">
        <v>155</v>
      </c>
      <c r="C20" s="318">
        <f>B21*B24</f>
        <v>31.875</v>
      </c>
      <c r="D20" s="159" t="s">
        <v>582</v>
      </c>
      <c r="E20" s="54" t="s">
        <v>369</v>
      </c>
      <c r="F20" s="54" t="str">
        <f>VLOOKUP(E20,'Catalogo rischi'!$A$113:$B$122,2,FALSE)</f>
        <v>CR.6 Uso improprio o distorto della discrezionalità</v>
      </c>
      <c r="G20" s="54" t="s">
        <v>130</v>
      </c>
      <c r="H20" s="159" t="s">
        <v>405</v>
      </c>
      <c r="I20" s="54" t="s">
        <v>162</v>
      </c>
      <c r="J20" s="54" t="s">
        <v>387</v>
      </c>
      <c r="K20" s="54"/>
      <c r="L20" s="221" t="s">
        <v>583</v>
      </c>
      <c r="M20" s="216" t="s">
        <v>573</v>
      </c>
      <c r="N20" s="103">
        <v>42369</v>
      </c>
      <c r="O20" s="42"/>
    </row>
    <row r="21" spans="1:15" ht="18" customHeight="1" outlineLevel="1" x14ac:dyDescent="0.2">
      <c r="A21" s="309"/>
      <c r="B21" s="203">
        <f>SUM(E!B54:B95)/6</f>
        <v>2.5</v>
      </c>
      <c r="C21" s="319"/>
      <c r="D21" s="54"/>
      <c r="E21" s="54"/>
      <c r="F21" s="54"/>
      <c r="G21" s="54"/>
      <c r="H21" s="159"/>
      <c r="I21" s="54"/>
      <c r="J21" s="54"/>
      <c r="K21" s="54"/>
      <c r="L21" s="54"/>
      <c r="M21" s="54"/>
      <c r="N21" s="12"/>
      <c r="O21" s="42"/>
    </row>
    <row r="22" spans="1:15" ht="18" customHeight="1" outlineLevel="1" x14ac:dyDescent="0.2">
      <c r="A22" s="309"/>
      <c r="B22" s="205"/>
      <c r="C22" s="319"/>
      <c r="D22" s="54"/>
      <c r="E22" s="54"/>
      <c r="F22" s="54"/>
      <c r="G22" s="54"/>
      <c r="H22" s="159"/>
      <c r="I22" s="54"/>
      <c r="J22" s="54"/>
      <c r="K22" s="54"/>
      <c r="L22" s="54"/>
      <c r="M22" s="54"/>
      <c r="N22" s="12"/>
      <c r="O22" s="42"/>
    </row>
    <row r="23" spans="1:15" ht="18" customHeight="1" outlineLevel="1" x14ac:dyDescent="0.2">
      <c r="A23" s="309"/>
      <c r="B23" s="205" t="s">
        <v>101</v>
      </c>
      <c r="C23" s="319"/>
      <c r="D23" s="54"/>
      <c r="E23" s="54"/>
      <c r="F23" s="54"/>
      <c r="G23" s="54"/>
      <c r="H23" s="159"/>
      <c r="I23" s="54"/>
      <c r="J23" s="54"/>
      <c r="K23" s="54"/>
      <c r="L23" s="54"/>
      <c r="M23" s="54"/>
      <c r="N23" s="12"/>
      <c r="O23" s="42"/>
    </row>
    <row r="24" spans="1:15" ht="18" customHeight="1" outlineLevel="1" x14ac:dyDescent="0.2">
      <c r="A24" s="309"/>
      <c r="B24" s="204">
        <f>SUM(E!E102:E130)/4</f>
        <v>12.75</v>
      </c>
      <c r="C24" s="319"/>
      <c r="D24" s="54"/>
      <c r="E24" s="54"/>
      <c r="F24" s="54"/>
      <c r="G24" s="54"/>
      <c r="H24" s="159"/>
      <c r="I24" s="54"/>
      <c r="J24" s="54"/>
      <c r="K24" s="54"/>
      <c r="L24" s="54"/>
      <c r="M24" s="54"/>
      <c r="N24" s="12"/>
      <c r="O24" s="42"/>
    </row>
    <row r="25" spans="1:15" ht="18" customHeight="1" outlineLevel="1" x14ac:dyDescent="0.2">
      <c r="A25" s="309"/>
      <c r="B25" s="89"/>
      <c r="C25" s="319"/>
      <c r="D25" s="54"/>
      <c r="E25" s="54"/>
      <c r="F25" s="54"/>
      <c r="G25" s="54"/>
      <c r="H25" s="159"/>
      <c r="I25" s="54"/>
      <c r="J25" s="54"/>
      <c r="K25" s="54"/>
      <c r="L25" s="54"/>
      <c r="M25" s="54"/>
      <c r="N25" s="12"/>
      <c r="O25" s="42"/>
    </row>
    <row r="26" spans="1:15" ht="18" customHeight="1" outlineLevel="1" x14ac:dyDescent="0.2">
      <c r="A26" s="309"/>
      <c r="B26" s="89"/>
      <c r="C26" s="319"/>
      <c r="D26" s="54"/>
      <c r="E26" s="54"/>
      <c r="F26" s="54"/>
      <c r="G26" s="54"/>
      <c r="H26" s="159"/>
      <c r="I26" s="54"/>
      <c r="J26" s="54"/>
      <c r="K26" s="54"/>
      <c r="L26" s="54"/>
      <c r="M26" s="54"/>
      <c r="N26" s="12"/>
      <c r="O26" s="42"/>
    </row>
    <row r="27" spans="1:15" ht="18" customHeight="1" outlineLevel="1" x14ac:dyDescent="0.2">
      <c r="A27" s="309"/>
      <c r="B27" s="258"/>
      <c r="C27" s="319"/>
      <c r="D27" s="54"/>
      <c r="E27" s="54"/>
      <c r="F27" s="54"/>
      <c r="G27" s="54"/>
      <c r="H27" s="159"/>
      <c r="I27" s="54"/>
      <c r="J27" s="54"/>
      <c r="K27" s="54"/>
      <c r="L27" s="54"/>
      <c r="M27" s="54"/>
      <c r="N27" s="12"/>
      <c r="O27" s="42"/>
    </row>
    <row r="28" spans="1:15" ht="18" customHeight="1" outlineLevel="1" x14ac:dyDescent="0.2">
      <c r="A28" s="309"/>
      <c r="B28" s="89"/>
      <c r="C28" s="319"/>
      <c r="D28" s="54"/>
      <c r="E28" s="54"/>
      <c r="F28" s="54"/>
      <c r="G28" s="54"/>
      <c r="H28" s="159"/>
      <c r="I28" s="54"/>
      <c r="J28" s="54"/>
      <c r="K28" s="54"/>
      <c r="L28" s="54"/>
      <c r="M28" s="54"/>
      <c r="N28" s="12"/>
      <c r="O28" s="42"/>
    </row>
    <row r="29" spans="1:15" ht="18" customHeight="1" outlineLevel="1" x14ac:dyDescent="0.2">
      <c r="A29" s="311"/>
      <c r="B29" s="176"/>
      <c r="C29" s="321"/>
      <c r="D29" s="54"/>
      <c r="E29" s="54"/>
      <c r="F29" s="54"/>
      <c r="G29" s="54"/>
      <c r="H29" s="159"/>
      <c r="I29" s="54"/>
      <c r="J29" s="54"/>
      <c r="K29" s="54"/>
      <c r="L29" s="54"/>
      <c r="M29" s="54"/>
      <c r="N29" s="12"/>
      <c r="O29" s="42"/>
    </row>
    <row r="30" spans="1:15" x14ac:dyDescent="0.2">
      <c r="A30" s="34"/>
      <c r="B30" s="34"/>
      <c r="C30" s="34"/>
      <c r="D30" s="34"/>
      <c r="E30" s="34"/>
      <c r="F30" s="34"/>
      <c r="G30" s="34"/>
      <c r="H30" s="227"/>
      <c r="I30" s="34"/>
      <c r="J30" s="34"/>
      <c r="K30" s="34"/>
      <c r="L30" s="34"/>
      <c r="M30" s="34"/>
      <c r="N30" s="34"/>
      <c r="O30" s="42"/>
    </row>
    <row r="31" spans="1:15" ht="36.75" customHeight="1" x14ac:dyDescent="0.2">
      <c r="A31" s="306" t="str">
        <f>'Aree di rischio per processi'!A75</f>
        <v>C.2.7.2 Gestione controlli prodotti delle filiere del made in Italy e organismi di controllo</v>
      </c>
      <c r="B31" s="307"/>
      <c r="C31" s="307"/>
      <c r="D31" s="307"/>
      <c r="E31" s="194"/>
      <c r="F31" s="52"/>
      <c r="G31" s="53" t="str">
        <f>IF(B34=0,"--",IF(C34&lt;10,"Basso",IF(C34&lt;18,"Medio",IF(C34&lt;25.1,"Alto",""))))</f>
        <v/>
      </c>
      <c r="H31" s="212">
        <f>C34</f>
        <v>172.125</v>
      </c>
      <c r="I31" s="34"/>
      <c r="J31" s="34"/>
      <c r="K31" s="34"/>
      <c r="L31" s="34"/>
      <c r="M31" s="34"/>
      <c r="N31" s="34"/>
      <c r="O31" s="42"/>
    </row>
    <row r="32" spans="1:15" ht="51" customHeight="1" outlineLevel="1" x14ac:dyDescent="0.2">
      <c r="A32" s="308" t="str">
        <f>A31</f>
        <v>C.2.7.2 Gestione controlli prodotti delle filiere del made in Italy e organismi di controllo</v>
      </c>
      <c r="B32" s="312" t="s">
        <v>134</v>
      </c>
      <c r="C32" s="313"/>
      <c r="D32" s="167" t="s">
        <v>297</v>
      </c>
      <c r="E32" s="18" t="s">
        <v>273</v>
      </c>
      <c r="F32" s="167" t="s">
        <v>272</v>
      </c>
      <c r="G32" s="210" t="s">
        <v>0</v>
      </c>
      <c r="H32" s="305" t="s">
        <v>421</v>
      </c>
      <c r="I32" s="316"/>
      <c r="J32" s="317" t="s">
        <v>422</v>
      </c>
      <c r="K32" s="316"/>
      <c r="L32" s="304" t="s">
        <v>156</v>
      </c>
      <c r="M32" s="304" t="s">
        <v>157</v>
      </c>
      <c r="N32" s="316" t="s">
        <v>133</v>
      </c>
      <c r="O32" s="42"/>
    </row>
    <row r="33" spans="1:15" ht="20.100000000000001" customHeight="1" outlineLevel="1" x14ac:dyDescent="0.2">
      <c r="A33" s="309"/>
      <c r="B33" s="314"/>
      <c r="C33" s="315"/>
      <c r="D33" s="32" t="s">
        <v>424</v>
      </c>
      <c r="E33" s="32" t="s">
        <v>419</v>
      </c>
      <c r="F33" s="32" t="s">
        <v>420</v>
      </c>
      <c r="G33" s="32" t="s">
        <v>419</v>
      </c>
      <c r="H33" s="220" t="s">
        <v>2</v>
      </c>
      <c r="I33" s="44" t="s">
        <v>3</v>
      </c>
      <c r="J33" s="44" t="s">
        <v>2</v>
      </c>
      <c r="K33" s="44" t="s">
        <v>3</v>
      </c>
      <c r="L33" s="305"/>
      <c r="M33" s="305"/>
      <c r="N33" s="316"/>
      <c r="O33" s="42"/>
    </row>
    <row r="34" spans="1:15" ht="114.75" outlineLevel="1" x14ac:dyDescent="0.2">
      <c r="A34" s="309"/>
      <c r="B34" s="202" t="s">
        <v>155</v>
      </c>
      <c r="C34" s="318">
        <f>B35*B38</f>
        <v>172.125</v>
      </c>
      <c r="D34" s="159" t="s">
        <v>584</v>
      </c>
      <c r="E34" s="54" t="s">
        <v>372</v>
      </c>
      <c r="F34" s="54" t="str">
        <f>VLOOKUP(E34,'Catalogo rischi'!$A$113:$B$122,2,FALSE)</f>
        <v>CR.3 Conflitto di interessi</v>
      </c>
      <c r="G34" s="54" t="s">
        <v>130</v>
      </c>
      <c r="H34" s="159" t="s">
        <v>388</v>
      </c>
      <c r="I34" s="54" t="s">
        <v>158</v>
      </c>
      <c r="J34" s="54" t="s">
        <v>401</v>
      </c>
      <c r="K34" s="54"/>
      <c r="L34" s="221" t="s">
        <v>583</v>
      </c>
      <c r="M34" s="216" t="s">
        <v>573</v>
      </c>
      <c r="N34" s="103">
        <v>42369</v>
      </c>
      <c r="O34" s="42"/>
    </row>
    <row r="35" spans="1:15" ht="18" customHeight="1" outlineLevel="1" x14ac:dyDescent="0.2">
      <c r="A35" s="309"/>
      <c r="B35" s="203">
        <f>SUM(E!B102:B143)/6</f>
        <v>13.5</v>
      </c>
      <c r="C35" s="319"/>
      <c r="D35" s="54"/>
      <c r="E35" s="54"/>
      <c r="F35" s="54"/>
      <c r="G35" s="54"/>
      <c r="H35" s="159"/>
      <c r="I35" s="54"/>
      <c r="J35" s="54"/>
      <c r="K35" s="54"/>
      <c r="L35" s="54"/>
      <c r="M35" s="54"/>
      <c r="N35" s="12"/>
      <c r="O35" s="42"/>
    </row>
    <row r="36" spans="1:15" ht="18" customHeight="1" outlineLevel="1" x14ac:dyDescent="0.2">
      <c r="A36" s="309"/>
      <c r="B36" s="205"/>
      <c r="C36" s="319"/>
      <c r="D36" s="54"/>
      <c r="E36" s="54"/>
      <c r="F36" s="54"/>
      <c r="G36" s="54"/>
      <c r="H36" s="159"/>
      <c r="I36" s="54"/>
      <c r="J36" s="54"/>
      <c r="K36" s="54"/>
      <c r="L36" s="54"/>
      <c r="M36" s="54"/>
      <c r="N36" s="12"/>
      <c r="O36" s="42"/>
    </row>
    <row r="37" spans="1:15" ht="18" customHeight="1" outlineLevel="1" x14ac:dyDescent="0.2">
      <c r="A37" s="309"/>
      <c r="B37" s="205" t="s">
        <v>101</v>
      </c>
      <c r="C37" s="319"/>
      <c r="D37" s="54"/>
      <c r="E37" s="54"/>
      <c r="F37" s="54"/>
      <c r="G37" s="54"/>
      <c r="H37" s="159"/>
      <c r="I37" s="54"/>
      <c r="J37" s="54"/>
      <c r="K37" s="54"/>
      <c r="L37" s="54"/>
      <c r="M37" s="54"/>
      <c r="N37" s="12"/>
      <c r="O37" s="42"/>
    </row>
    <row r="38" spans="1:15" ht="18" customHeight="1" outlineLevel="1" x14ac:dyDescent="0.2">
      <c r="A38" s="309"/>
      <c r="B38" s="204">
        <f>SUM(E!E102:F130)/4</f>
        <v>12.75</v>
      </c>
      <c r="C38" s="319"/>
      <c r="D38" s="54"/>
      <c r="E38" s="54"/>
      <c r="F38" s="54"/>
      <c r="G38" s="54"/>
      <c r="H38" s="159"/>
      <c r="I38" s="54"/>
      <c r="J38" s="54"/>
      <c r="K38" s="54"/>
      <c r="L38" s="54"/>
      <c r="M38" s="54"/>
      <c r="N38" s="12"/>
      <c r="O38" s="42"/>
    </row>
    <row r="39" spans="1:15" ht="18" customHeight="1" outlineLevel="1" x14ac:dyDescent="0.2">
      <c r="A39" s="309"/>
      <c r="B39" s="89"/>
      <c r="C39" s="319"/>
      <c r="D39" s="54"/>
      <c r="E39" s="54"/>
      <c r="F39" s="54"/>
      <c r="G39" s="54"/>
      <c r="H39" s="159"/>
      <c r="I39" s="54"/>
      <c r="J39" s="54"/>
      <c r="K39" s="54"/>
      <c r="L39" s="54"/>
      <c r="M39" s="54"/>
      <c r="N39" s="12"/>
      <c r="O39" s="42"/>
    </row>
    <row r="40" spans="1:15" ht="18" customHeight="1" outlineLevel="1" x14ac:dyDescent="0.2">
      <c r="A40" s="309"/>
      <c r="B40" s="89"/>
      <c r="C40" s="319"/>
      <c r="D40" s="54"/>
      <c r="E40" s="54"/>
      <c r="F40" s="54"/>
      <c r="G40" s="54"/>
      <c r="H40" s="159"/>
      <c r="I40" s="54"/>
      <c r="J40" s="54"/>
      <c r="K40" s="54"/>
      <c r="L40" s="54"/>
      <c r="M40" s="54"/>
      <c r="N40" s="12"/>
      <c r="O40" s="42"/>
    </row>
    <row r="41" spans="1:15" ht="18" customHeight="1" outlineLevel="1" x14ac:dyDescent="0.2">
      <c r="A41" s="309"/>
      <c r="B41" s="258"/>
      <c r="C41" s="319"/>
      <c r="D41" s="54"/>
      <c r="E41" s="54"/>
      <c r="F41" s="54"/>
      <c r="G41" s="54"/>
      <c r="H41" s="159"/>
      <c r="I41" s="54"/>
      <c r="J41" s="54"/>
      <c r="K41" s="54"/>
      <c r="L41" s="54"/>
      <c r="M41" s="54"/>
      <c r="N41" s="12"/>
      <c r="O41" s="42"/>
    </row>
    <row r="42" spans="1:15" ht="18" customHeight="1" outlineLevel="1" x14ac:dyDescent="0.2">
      <c r="A42" s="309"/>
      <c r="B42" s="89"/>
      <c r="C42" s="319"/>
      <c r="D42" s="54"/>
      <c r="E42" s="54"/>
      <c r="F42" s="54"/>
      <c r="G42" s="54"/>
      <c r="H42" s="159"/>
      <c r="I42" s="54"/>
      <c r="J42" s="54"/>
      <c r="K42" s="54"/>
      <c r="L42" s="54"/>
      <c r="M42" s="54"/>
      <c r="N42" s="12"/>
      <c r="O42" s="42"/>
    </row>
    <row r="43" spans="1:15" ht="18" customHeight="1" outlineLevel="1" x14ac:dyDescent="0.2">
      <c r="A43" s="311"/>
      <c r="B43" s="176"/>
      <c r="C43" s="321"/>
      <c r="D43" s="54"/>
      <c r="E43" s="54"/>
      <c r="F43" s="54"/>
      <c r="G43" s="54"/>
      <c r="H43" s="159"/>
      <c r="I43" s="54"/>
      <c r="J43" s="54"/>
      <c r="K43" s="54"/>
      <c r="L43" s="54"/>
      <c r="M43" s="54"/>
      <c r="N43" s="12"/>
      <c r="O43" s="42"/>
    </row>
    <row r="44" spans="1:15" x14ac:dyDescent="0.2">
      <c r="A44" s="34"/>
      <c r="B44" s="34"/>
      <c r="C44" s="34"/>
      <c r="D44" s="34"/>
      <c r="E44" s="34"/>
      <c r="F44" s="34"/>
      <c r="G44" s="34"/>
      <c r="H44" s="227"/>
      <c r="I44" s="34"/>
      <c r="J44" s="34"/>
      <c r="K44" s="34"/>
      <c r="L44" s="34"/>
      <c r="M44" s="34"/>
      <c r="N44" s="34"/>
      <c r="O44" s="42"/>
    </row>
    <row r="45" spans="1:15" ht="20.25" customHeight="1" x14ac:dyDescent="0.2">
      <c r="A45" s="306" t="str">
        <f>'Aree di rischio per processi'!A76</f>
        <v>C.2.7.3 Regolamentazione del mercato</v>
      </c>
      <c r="B45" s="307"/>
      <c r="C45" s="307"/>
      <c r="D45" s="307"/>
      <c r="E45" s="175"/>
      <c r="F45" s="52"/>
      <c r="G45" s="53" t="str">
        <f>IF(B48=0,"--",IF(C48&lt;10,"Basso",IF(C48&lt;18,"Medio",IF(C48&lt;25.1,"Alto",""))))</f>
        <v>Medio</v>
      </c>
      <c r="H45" s="212">
        <f>C48</f>
        <v>11.083333333333334</v>
      </c>
      <c r="I45" s="34"/>
      <c r="J45" s="34"/>
      <c r="K45" s="34"/>
      <c r="L45" s="34"/>
      <c r="M45" s="34"/>
      <c r="N45" s="34"/>
      <c r="O45" s="42"/>
    </row>
    <row r="46" spans="1:15" ht="51" customHeight="1" outlineLevel="1" x14ac:dyDescent="0.2">
      <c r="A46" s="308" t="str">
        <f>A45</f>
        <v>C.2.7.3 Regolamentazione del mercato</v>
      </c>
      <c r="B46" s="312" t="s">
        <v>134</v>
      </c>
      <c r="C46" s="313"/>
      <c r="D46" s="167" t="s">
        <v>297</v>
      </c>
      <c r="E46" s="18" t="s">
        <v>273</v>
      </c>
      <c r="F46" s="167" t="s">
        <v>272</v>
      </c>
      <c r="G46" s="210" t="s">
        <v>0</v>
      </c>
      <c r="H46" s="305" t="s">
        <v>421</v>
      </c>
      <c r="I46" s="316"/>
      <c r="J46" s="317" t="s">
        <v>422</v>
      </c>
      <c r="K46" s="316"/>
      <c r="L46" s="304" t="s">
        <v>156</v>
      </c>
      <c r="M46" s="304" t="s">
        <v>157</v>
      </c>
      <c r="N46" s="316" t="s">
        <v>133</v>
      </c>
      <c r="O46" s="42"/>
    </row>
    <row r="47" spans="1:15" ht="20.100000000000001" customHeight="1" outlineLevel="1" x14ac:dyDescent="0.2">
      <c r="A47" s="309"/>
      <c r="B47" s="314"/>
      <c r="C47" s="315"/>
      <c r="D47" s="32" t="s">
        <v>424</v>
      </c>
      <c r="E47" s="32" t="s">
        <v>419</v>
      </c>
      <c r="F47" s="32" t="s">
        <v>420</v>
      </c>
      <c r="G47" s="32" t="s">
        <v>419</v>
      </c>
      <c r="H47" s="220" t="s">
        <v>2</v>
      </c>
      <c r="I47" s="44" t="s">
        <v>3</v>
      </c>
      <c r="J47" s="44" t="s">
        <v>2</v>
      </c>
      <c r="K47" s="44" t="s">
        <v>3</v>
      </c>
      <c r="L47" s="305"/>
      <c r="M47" s="305"/>
      <c r="N47" s="316"/>
      <c r="O47" s="42"/>
    </row>
    <row r="48" spans="1:15" ht="140.25" outlineLevel="1" x14ac:dyDescent="0.2">
      <c r="A48" s="309"/>
      <c r="B48" s="202" t="s">
        <v>155</v>
      </c>
      <c r="C48" s="318">
        <f>B49*B52</f>
        <v>11.083333333333334</v>
      </c>
      <c r="D48" s="159" t="s">
        <v>585</v>
      </c>
      <c r="E48" s="54" t="s">
        <v>377</v>
      </c>
      <c r="F48" s="54" t="str">
        <f>VLOOKUP(E48,'Catalogo rischi'!$A$113:$B$122,2,FALSE)</f>
        <v>CR.7 Atti illeciti</v>
      </c>
      <c r="G48" s="54" t="s">
        <v>132</v>
      </c>
      <c r="H48" s="159" t="s">
        <v>393</v>
      </c>
      <c r="I48" s="54" t="s">
        <v>159</v>
      </c>
      <c r="J48" s="54"/>
      <c r="K48" s="54"/>
      <c r="L48" s="221" t="s">
        <v>583</v>
      </c>
      <c r="M48" s="216" t="s">
        <v>573</v>
      </c>
      <c r="N48" s="103">
        <v>42369</v>
      </c>
      <c r="O48" s="42"/>
    </row>
    <row r="49" spans="1:15" ht="18" customHeight="1" outlineLevel="1" x14ac:dyDescent="0.2">
      <c r="A49" s="309"/>
      <c r="B49" s="203">
        <f>SUM(E!B151:B192)/6</f>
        <v>2.3333333333333335</v>
      </c>
      <c r="C49" s="319"/>
      <c r="D49" s="54"/>
      <c r="E49" s="54"/>
      <c r="F49" s="54"/>
      <c r="G49" s="54"/>
      <c r="H49" s="159"/>
      <c r="I49" s="54"/>
      <c r="J49" s="54"/>
      <c r="K49" s="54"/>
      <c r="L49" s="54"/>
      <c r="M49" s="54"/>
      <c r="N49" s="12"/>
      <c r="O49" s="42"/>
    </row>
    <row r="50" spans="1:15" ht="18" customHeight="1" outlineLevel="1" x14ac:dyDescent="0.2">
      <c r="A50" s="309"/>
      <c r="B50" s="205"/>
      <c r="C50" s="319"/>
      <c r="D50" s="54"/>
      <c r="E50" s="54"/>
      <c r="F50" s="54"/>
      <c r="G50" s="54"/>
      <c r="H50" s="159"/>
      <c r="I50" s="54"/>
      <c r="J50" s="54"/>
      <c r="K50" s="54"/>
      <c r="L50" s="54"/>
      <c r="M50" s="54"/>
      <c r="N50" s="12"/>
      <c r="O50" s="42"/>
    </row>
    <row r="51" spans="1:15" ht="18" customHeight="1" outlineLevel="1" x14ac:dyDescent="0.2">
      <c r="A51" s="309"/>
      <c r="B51" s="205" t="s">
        <v>101</v>
      </c>
      <c r="C51" s="319"/>
      <c r="D51" s="54"/>
      <c r="E51" s="54"/>
      <c r="F51" s="54"/>
      <c r="G51" s="54"/>
      <c r="H51" s="159"/>
      <c r="I51" s="54"/>
      <c r="J51" s="54"/>
      <c r="K51" s="54"/>
      <c r="L51" s="54"/>
      <c r="M51" s="54"/>
      <c r="N51" s="12"/>
      <c r="O51" s="42"/>
    </row>
    <row r="52" spans="1:15" ht="18" customHeight="1" outlineLevel="1" x14ac:dyDescent="0.2">
      <c r="A52" s="309"/>
      <c r="B52" s="204">
        <f>SUM(E!E151:E179)/4</f>
        <v>4.75</v>
      </c>
      <c r="C52" s="319"/>
      <c r="D52" s="54"/>
      <c r="E52" s="54"/>
      <c r="F52" s="54"/>
      <c r="G52" s="54"/>
      <c r="H52" s="159"/>
      <c r="I52" s="54"/>
      <c r="J52" s="54"/>
      <c r="K52" s="54"/>
      <c r="L52" s="54"/>
      <c r="M52" s="54"/>
      <c r="N52" s="12"/>
      <c r="O52" s="42"/>
    </row>
    <row r="53" spans="1:15" ht="18" customHeight="1" outlineLevel="1" x14ac:dyDescent="0.2">
      <c r="A53" s="309"/>
      <c r="B53" s="89"/>
      <c r="C53" s="319"/>
      <c r="D53" s="54"/>
      <c r="E53" s="54"/>
      <c r="F53" s="54"/>
      <c r="G53" s="54"/>
      <c r="H53" s="159"/>
      <c r="I53" s="54"/>
      <c r="J53" s="54"/>
      <c r="K53" s="54"/>
      <c r="L53" s="54"/>
      <c r="M53" s="54"/>
      <c r="N53" s="12"/>
      <c r="O53" s="42"/>
    </row>
    <row r="54" spans="1:15" ht="18" customHeight="1" outlineLevel="1" x14ac:dyDescent="0.2">
      <c r="A54" s="309"/>
      <c r="B54" s="89"/>
      <c r="C54" s="319"/>
      <c r="D54" s="54"/>
      <c r="E54" s="54"/>
      <c r="F54" s="54"/>
      <c r="G54" s="54"/>
      <c r="H54" s="159"/>
      <c r="I54" s="54"/>
      <c r="J54" s="54"/>
      <c r="K54" s="54"/>
      <c r="L54" s="54"/>
      <c r="M54" s="54"/>
      <c r="N54" s="12"/>
      <c r="O54" s="42"/>
    </row>
    <row r="55" spans="1:15" ht="18" customHeight="1" outlineLevel="1" x14ac:dyDescent="0.2">
      <c r="A55" s="309"/>
      <c r="B55" s="258"/>
      <c r="C55" s="319"/>
      <c r="D55" s="54"/>
      <c r="E55" s="54"/>
      <c r="F55" s="54"/>
      <c r="G55" s="54"/>
      <c r="H55" s="159"/>
      <c r="I55" s="54"/>
      <c r="J55" s="54"/>
      <c r="K55" s="54"/>
      <c r="L55" s="54"/>
      <c r="M55" s="54"/>
      <c r="N55" s="12"/>
      <c r="O55" s="42"/>
    </row>
    <row r="56" spans="1:15" ht="18" customHeight="1" outlineLevel="1" x14ac:dyDescent="0.2">
      <c r="A56" s="309"/>
      <c r="B56" s="89"/>
      <c r="C56" s="319"/>
      <c r="D56" s="54"/>
      <c r="E56" s="54"/>
      <c r="F56" s="54"/>
      <c r="G56" s="54"/>
      <c r="H56" s="159"/>
      <c r="I56" s="54"/>
      <c r="J56" s="54"/>
      <c r="K56" s="54"/>
      <c r="L56" s="54"/>
      <c r="M56" s="54"/>
      <c r="N56" s="12"/>
      <c r="O56" s="42"/>
    </row>
    <row r="57" spans="1:15" ht="18" customHeight="1" outlineLevel="1" x14ac:dyDescent="0.2">
      <c r="A57" s="311"/>
      <c r="B57" s="176"/>
      <c r="C57" s="321"/>
      <c r="D57" s="54"/>
      <c r="E57" s="54"/>
      <c r="F57" s="54"/>
      <c r="G57" s="54"/>
      <c r="H57" s="159"/>
      <c r="I57" s="54"/>
      <c r="J57" s="54"/>
      <c r="K57" s="54"/>
      <c r="L57" s="54"/>
      <c r="M57" s="54"/>
      <c r="N57" s="12"/>
      <c r="O57" s="42"/>
    </row>
    <row r="58" spans="1:15" x14ac:dyDescent="0.2">
      <c r="A58" s="34"/>
      <c r="B58" s="34"/>
      <c r="C58" s="34"/>
      <c r="D58" s="34"/>
      <c r="E58" s="34"/>
      <c r="F58" s="34"/>
      <c r="G58" s="34"/>
      <c r="H58" s="227"/>
      <c r="I58" s="34"/>
      <c r="J58" s="34"/>
      <c r="K58" s="34"/>
      <c r="L58" s="34"/>
      <c r="M58" s="34"/>
      <c r="N58" s="34"/>
      <c r="O58" s="42"/>
    </row>
    <row r="59" spans="1:15" ht="20.25" customHeight="1" x14ac:dyDescent="0.2">
      <c r="A59" s="306" t="str">
        <f>'Aree di rischio per processi'!A77</f>
        <v>C.2.7.4 Verifica clausole inique e vessatorie</v>
      </c>
      <c r="B59" s="307"/>
      <c r="C59" s="307"/>
      <c r="D59" s="307"/>
      <c r="E59" s="175"/>
      <c r="F59" s="52"/>
      <c r="G59" s="53" t="str">
        <f>IF(B62=0,"--",IF(C62&lt;10,"Basso",IF(C62&lt;18,"Medio",IF(C62&lt;25.1,"Alto",""))))</f>
        <v/>
      </c>
      <c r="H59" s="212">
        <f>C62</f>
        <v>172.125</v>
      </c>
      <c r="I59" s="34"/>
      <c r="J59" s="34"/>
      <c r="K59" s="34"/>
      <c r="L59" s="34"/>
      <c r="M59" s="34"/>
      <c r="N59" s="34"/>
      <c r="O59" s="42"/>
    </row>
    <row r="60" spans="1:15" ht="51" customHeight="1" outlineLevel="1" x14ac:dyDescent="0.2">
      <c r="A60" s="308" t="str">
        <f>A59</f>
        <v>C.2.7.4 Verifica clausole inique e vessatorie</v>
      </c>
      <c r="B60" s="312" t="s">
        <v>134</v>
      </c>
      <c r="C60" s="313"/>
      <c r="D60" s="167" t="s">
        <v>297</v>
      </c>
      <c r="E60" s="18" t="s">
        <v>273</v>
      </c>
      <c r="F60" s="167" t="s">
        <v>272</v>
      </c>
      <c r="G60" s="210" t="s">
        <v>0</v>
      </c>
      <c r="H60" s="305" t="s">
        <v>421</v>
      </c>
      <c r="I60" s="316"/>
      <c r="J60" s="317" t="s">
        <v>422</v>
      </c>
      <c r="K60" s="316"/>
      <c r="L60" s="304" t="s">
        <v>156</v>
      </c>
      <c r="M60" s="304" t="s">
        <v>157</v>
      </c>
      <c r="N60" s="316" t="s">
        <v>133</v>
      </c>
      <c r="O60" s="42"/>
    </row>
    <row r="61" spans="1:15" ht="20.100000000000001" customHeight="1" outlineLevel="1" x14ac:dyDescent="0.2">
      <c r="A61" s="309"/>
      <c r="B61" s="314"/>
      <c r="C61" s="315"/>
      <c r="D61" s="32" t="s">
        <v>424</v>
      </c>
      <c r="E61" s="32" t="s">
        <v>419</v>
      </c>
      <c r="F61" s="32" t="s">
        <v>420</v>
      </c>
      <c r="G61" s="32" t="s">
        <v>419</v>
      </c>
      <c r="H61" s="220" t="s">
        <v>2</v>
      </c>
      <c r="I61" s="44" t="s">
        <v>3</v>
      </c>
      <c r="J61" s="44" t="s">
        <v>2</v>
      </c>
      <c r="K61" s="44" t="s">
        <v>3</v>
      </c>
      <c r="L61" s="305"/>
      <c r="M61" s="305"/>
      <c r="N61" s="316"/>
      <c r="O61" s="42"/>
    </row>
    <row r="62" spans="1:15" outlineLevel="1" x14ac:dyDescent="0.2">
      <c r="A62" s="309"/>
      <c r="B62" s="202" t="s">
        <v>155</v>
      </c>
      <c r="C62" s="318">
        <f>B63*B66</f>
        <v>172.125</v>
      </c>
      <c r="D62" s="159"/>
      <c r="E62" s="54"/>
      <c r="F62" s="54"/>
      <c r="G62" s="54"/>
      <c r="H62" s="159"/>
      <c r="I62" s="54"/>
      <c r="J62" s="54"/>
      <c r="K62" s="54"/>
      <c r="L62" s="221"/>
      <c r="M62" s="216"/>
      <c r="N62" s="103"/>
      <c r="O62" s="42"/>
    </row>
    <row r="63" spans="1:15" ht="18" customHeight="1" outlineLevel="1" x14ac:dyDescent="0.2">
      <c r="A63" s="309"/>
      <c r="B63" s="203">
        <f>SUM(E!B199:B241)/6</f>
        <v>13.5</v>
      </c>
      <c r="C63" s="319"/>
      <c r="D63" s="54"/>
      <c r="E63" s="54"/>
      <c r="F63" s="54"/>
      <c r="G63" s="54"/>
      <c r="H63" s="159"/>
      <c r="I63" s="54"/>
      <c r="J63" s="54"/>
      <c r="K63" s="54"/>
      <c r="L63" s="54"/>
      <c r="M63" s="54"/>
      <c r="N63" s="12"/>
      <c r="O63" s="42"/>
    </row>
    <row r="64" spans="1:15" ht="18" customHeight="1" outlineLevel="1" x14ac:dyDescent="0.2">
      <c r="A64" s="309"/>
      <c r="B64" s="205"/>
      <c r="C64" s="319"/>
      <c r="D64" s="54"/>
      <c r="E64" s="54"/>
      <c r="F64" s="54"/>
      <c r="G64" s="54"/>
      <c r="H64" s="159"/>
      <c r="I64" s="54"/>
      <c r="J64" s="54"/>
      <c r="K64" s="54"/>
      <c r="L64" s="54"/>
      <c r="M64" s="54"/>
      <c r="N64" s="12"/>
      <c r="O64" s="42"/>
    </row>
    <row r="65" spans="1:15" ht="18" customHeight="1" outlineLevel="1" x14ac:dyDescent="0.2">
      <c r="A65" s="309"/>
      <c r="B65" s="205" t="s">
        <v>101</v>
      </c>
      <c r="C65" s="319"/>
      <c r="D65" s="54"/>
      <c r="E65" s="54"/>
      <c r="F65" s="54"/>
      <c r="G65" s="54"/>
      <c r="H65" s="159"/>
      <c r="I65" s="54"/>
      <c r="J65" s="54"/>
      <c r="K65" s="54"/>
      <c r="L65" s="54"/>
      <c r="M65" s="54"/>
      <c r="N65" s="12"/>
      <c r="O65" s="42"/>
    </row>
    <row r="66" spans="1:15" ht="18" customHeight="1" outlineLevel="1" x14ac:dyDescent="0.2">
      <c r="A66" s="309"/>
      <c r="B66" s="204">
        <f>SUM(E!E199:F227)/4</f>
        <v>12.75</v>
      </c>
      <c r="C66" s="319"/>
      <c r="D66" s="54"/>
      <c r="E66" s="54"/>
      <c r="F66" s="54"/>
      <c r="G66" s="54"/>
      <c r="H66" s="159"/>
      <c r="I66" s="54"/>
      <c r="J66" s="54"/>
      <c r="K66" s="54"/>
      <c r="L66" s="54"/>
      <c r="M66" s="54"/>
      <c r="N66" s="12"/>
      <c r="O66" s="42"/>
    </row>
    <row r="67" spans="1:15" ht="18" customHeight="1" outlineLevel="1" x14ac:dyDescent="0.2">
      <c r="A67" s="309"/>
      <c r="B67" s="205"/>
      <c r="C67" s="319"/>
      <c r="D67" s="54"/>
      <c r="E67" s="54"/>
      <c r="F67" s="54"/>
      <c r="G67" s="54"/>
      <c r="H67" s="159"/>
      <c r="I67" s="54"/>
      <c r="J67" s="54"/>
      <c r="K67" s="54"/>
      <c r="L67" s="54"/>
      <c r="M67" s="54"/>
      <c r="N67" s="12"/>
      <c r="O67" s="42"/>
    </row>
    <row r="68" spans="1:15" ht="18" customHeight="1" outlineLevel="1" x14ac:dyDescent="0.2">
      <c r="A68" s="309"/>
      <c r="B68" s="89"/>
      <c r="C68" s="319"/>
      <c r="D68" s="54"/>
      <c r="E68" s="54"/>
      <c r="F68" s="54"/>
      <c r="G68" s="54"/>
      <c r="H68" s="159"/>
      <c r="I68" s="54"/>
      <c r="J68" s="54"/>
      <c r="K68" s="54"/>
      <c r="L68" s="54"/>
      <c r="M68" s="54"/>
      <c r="N68" s="12"/>
      <c r="O68" s="42"/>
    </row>
    <row r="69" spans="1:15" ht="18" customHeight="1" outlineLevel="1" x14ac:dyDescent="0.2">
      <c r="A69" s="309"/>
      <c r="B69" s="258"/>
      <c r="C69" s="319"/>
      <c r="D69" s="54"/>
      <c r="E69" s="54"/>
      <c r="F69" s="54"/>
      <c r="G69" s="54"/>
      <c r="H69" s="159"/>
      <c r="I69" s="54"/>
      <c r="J69" s="54"/>
      <c r="K69" s="54"/>
      <c r="L69" s="54"/>
      <c r="M69" s="54"/>
      <c r="N69" s="12"/>
      <c r="O69" s="42"/>
    </row>
    <row r="70" spans="1:15" ht="18" customHeight="1" outlineLevel="1" x14ac:dyDescent="0.2">
      <c r="A70" s="309"/>
      <c r="B70" s="89"/>
      <c r="C70" s="319"/>
      <c r="D70" s="54"/>
      <c r="E70" s="54"/>
      <c r="F70" s="54"/>
      <c r="G70" s="54"/>
      <c r="H70" s="159"/>
      <c r="I70" s="54"/>
      <c r="J70" s="54"/>
      <c r="K70" s="54"/>
      <c r="L70" s="54"/>
      <c r="M70" s="54"/>
      <c r="N70" s="12"/>
      <c r="O70" s="42"/>
    </row>
    <row r="71" spans="1:15" ht="18" customHeight="1" outlineLevel="1" x14ac:dyDescent="0.2">
      <c r="A71" s="311"/>
      <c r="B71" s="176"/>
      <c r="C71" s="321"/>
      <c r="D71" s="54"/>
      <c r="E71" s="54"/>
      <c r="F71" s="54"/>
      <c r="G71" s="54"/>
      <c r="H71" s="159"/>
      <c r="I71" s="54"/>
      <c r="J71" s="54"/>
      <c r="K71" s="54"/>
      <c r="L71" s="54"/>
      <c r="M71" s="54"/>
      <c r="N71" s="12"/>
      <c r="O71" s="42"/>
    </row>
    <row r="72" spans="1:15" x14ac:dyDescent="0.2">
      <c r="A72" s="34"/>
      <c r="B72" s="34"/>
      <c r="C72" s="34"/>
      <c r="D72" s="34"/>
      <c r="E72" s="34"/>
      <c r="F72" s="34"/>
      <c r="G72" s="34"/>
      <c r="H72" s="227"/>
      <c r="I72" s="34"/>
      <c r="J72" s="34"/>
      <c r="K72" s="34"/>
      <c r="L72" s="34"/>
      <c r="M72" s="34"/>
      <c r="N72" s="34"/>
      <c r="O72" s="42"/>
    </row>
    <row r="73" spans="1:15" ht="22.5" customHeight="1" x14ac:dyDescent="0.2">
      <c r="A73" s="306" t="str">
        <f>'Aree di rischio per processi'!A78</f>
        <v>C.2.7.5 Manifestazioni a premio</v>
      </c>
      <c r="B73" s="307"/>
      <c r="C73" s="307"/>
      <c r="D73" s="307"/>
      <c r="E73" s="175"/>
      <c r="F73" s="52"/>
      <c r="G73" s="53" t="str">
        <f>IF(B76=0,"--",IF(C76&lt;10,"Basso",IF(C76&lt;18,"Medio",IF(C76&lt;25.1,"Alto",""))))</f>
        <v>Medio</v>
      </c>
      <c r="H73" s="212">
        <f>C76</f>
        <v>12</v>
      </c>
      <c r="I73" s="34"/>
      <c r="J73" s="34"/>
      <c r="K73" s="34"/>
      <c r="L73" s="34"/>
      <c r="M73" s="34"/>
      <c r="N73" s="34"/>
      <c r="O73" s="42"/>
    </row>
    <row r="74" spans="1:15" ht="51" customHeight="1" outlineLevel="1" x14ac:dyDescent="0.2">
      <c r="A74" s="308" t="str">
        <f>A73</f>
        <v>C.2.7.5 Manifestazioni a premio</v>
      </c>
      <c r="B74" s="312" t="s">
        <v>134</v>
      </c>
      <c r="C74" s="313"/>
      <c r="D74" s="167" t="s">
        <v>297</v>
      </c>
      <c r="E74" s="18" t="s">
        <v>273</v>
      </c>
      <c r="F74" s="167" t="s">
        <v>272</v>
      </c>
      <c r="G74" s="210" t="s">
        <v>0</v>
      </c>
      <c r="H74" s="305" t="s">
        <v>421</v>
      </c>
      <c r="I74" s="316"/>
      <c r="J74" s="317" t="s">
        <v>422</v>
      </c>
      <c r="K74" s="316"/>
      <c r="L74" s="304" t="s">
        <v>156</v>
      </c>
      <c r="M74" s="304" t="s">
        <v>157</v>
      </c>
      <c r="N74" s="316" t="s">
        <v>133</v>
      </c>
      <c r="O74" s="42"/>
    </row>
    <row r="75" spans="1:15" ht="20.100000000000001" customHeight="1" outlineLevel="1" x14ac:dyDescent="0.2">
      <c r="A75" s="309"/>
      <c r="B75" s="314"/>
      <c r="C75" s="315"/>
      <c r="D75" s="32" t="s">
        <v>424</v>
      </c>
      <c r="E75" s="32" t="s">
        <v>419</v>
      </c>
      <c r="F75" s="32" t="s">
        <v>420</v>
      </c>
      <c r="G75" s="32" t="s">
        <v>419</v>
      </c>
      <c r="H75" s="220" t="s">
        <v>2</v>
      </c>
      <c r="I75" s="44" t="s">
        <v>3</v>
      </c>
      <c r="J75" s="44" t="s">
        <v>2</v>
      </c>
      <c r="K75" s="44" t="s">
        <v>3</v>
      </c>
      <c r="L75" s="305"/>
      <c r="M75" s="305"/>
      <c r="N75" s="316"/>
      <c r="O75" s="42"/>
    </row>
    <row r="76" spans="1:15" ht="140.25" outlineLevel="1" x14ac:dyDescent="0.2">
      <c r="A76" s="309"/>
      <c r="B76" s="202" t="s">
        <v>155</v>
      </c>
      <c r="C76" s="318">
        <f>B77*B80</f>
        <v>12</v>
      </c>
      <c r="D76" s="159" t="s">
        <v>586</v>
      </c>
      <c r="E76" s="54" t="s">
        <v>373</v>
      </c>
      <c r="F76" s="54" t="str">
        <f>VLOOKUP(E76,'Catalogo rischi'!$A$113:$B$122,2,FALSE)</f>
        <v>CR.7 Atti illeciti</v>
      </c>
      <c r="G76" s="54" t="s">
        <v>130</v>
      </c>
      <c r="H76" s="159" t="s">
        <v>388</v>
      </c>
      <c r="I76" s="54" t="s">
        <v>159</v>
      </c>
      <c r="J76" s="54"/>
      <c r="K76" s="54"/>
      <c r="L76" s="221" t="s">
        <v>583</v>
      </c>
      <c r="M76" s="216" t="s">
        <v>573</v>
      </c>
      <c r="N76" s="103">
        <v>42369</v>
      </c>
      <c r="O76" s="42"/>
    </row>
    <row r="77" spans="1:15" ht="18" customHeight="1" outlineLevel="1" x14ac:dyDescent="0.2">
      <c r="A77" s="309"/>
      <c r="B77" s="203">
        <f>SUM(E!B247:B288)/6</f>
        <v>2</v>
      </c>
      <c r="C77" s="319"/>
      <c r="D77" s="54"/>
      <c r="E77" s="54"/>
      <c r="F77" s="54"/>
      <c r="G77" s="54"/>
      <c r="H77" s="159"/>
      <c r="I77" s="54"/>
      <c r="J77" s="54"/>
      <c r="K77" s="54"/>
      <c r="L77" s="54"/>
      <c r="M77" s="54"/>
      <c r="N77" s="12"/>
      <c r="O77" s="42"/>
    </row>
    <row r="78" spans="1:15" ht="18" customHeight="1" outlineLevel="1" x14ac:dyDescent="0.2">
      <c r="A78" s="309"/>
      <c r="B78" s="205"/>
      <c r="C78" s="319"/>
      <c r="D78" s="54"/>
      <c r="E78" s="54"/>
      <c r="F78" s="54"/>
      <c r="G78" s="54"/>
      <c r="H78" s="159"/>
      <c r="I78" s="54"/>
      <c r="J78" s="54"/>
      <c r="K78" s="54"/>
      <c r="L78" s="54"/>
      <c r="M78" s="54"/>
      <c r="N78" s="12"/>
      <c r="O78" s="42"/>
    </row>
    <row r="79" spans="1:15" ht="18" customHeight="1" outlineLevel="1" x14ac:dyDescent="0.2">
      <c r="A79" s="309"/>
      <c r="B79" s="205" t="s">
        <v>101</v>
      </c>
      <c r="C79" s="319"/>
      <c r="D79" s="54"/>
      <c r="E79" s="54"/>
      <c r="F79" s="54"/>
      <c r="G79" s="54"/>
      <c r="H79" s="159"/>
      <c r="I79" s="54"/>
      <c r="J79" s="54"/>
      <c r="K79" s="54"/>
      <c r="L79" s="54"/>
      <c r="M79" s="54"/>
      <c r="N79" s="12"/>
      <c r="O79" s="42"/>
    </row>
    <row r="80" spans="1:15" ht="18" customHeight="1" outlineLevel="1" x14ac:dyDescent="0.2">
      <c r="A80" s="309"/>
      <c r="B80" s="204">
        <f>SUM(E!E247:E275)/4</f>
        <v>6</v>
      </c>
      <c r="C80" s="319"/>
      <c r="D80" s="54"/>
      <c r="E80" s="54"/>
      <c r="F80" s="54"/>
      <c r="G80" s="54"/>
      <c r="H80" s="159"/>
      <c r="I80" s="54"/>
      <c r="J80" s="54"/>
      <c r="K80" s="54"/>
      <c r="L80" s="54"/>
      <c r="M80" s="54"/>
      <c r="N80" s="12"/>
      <c r="O80" s="42"/>
    </row>
    <row r="81" spans="1:15" ht="18" customHeight="1" outlineLevel="1" x14ac:dyDescent="0.2">
      <c r="A81" s="309"/>
      <c r="B81" s="89"/>
      <c r="C81" s="319"/>
      <c r="D81" s="54"/>
      <c r="E81" s="54"/>
      <c r="F81" s="54"/>
      <c r="G81" s="54"/>
      <c r="H81" s="159"/>
      <c r="I81" s="54"/>
      <c r="J81" s="54"/>
      <c r="K81" s="54"/>
      <c r="L81" s="54"/>
      <c r="M81" s="54"/>
      <c r="N81" s="12"/>
      <c r="O81" s="42"/>
    </row>
    <row r="82" spans="1:15" ht="18" customHeight="1" outlineLevel="1" x14ac:dyDescent="0.2">
      <c r="A82" s="309"/>
      <c r="B82" s="89"/>
      <c r="C82" s="319"/>
      <c r="D82" s="54"/>
      <c r="E82" s="54"/>
      <c r="F82" s="54"/>
      <c r="G82" s="54"/>
      <c r="H82" s="159"/>
      <c r="I82" s="54"/>
      <c r="J82" s="54"/>
      <c r="K82" s="54"/>
      <c r="L82" s="54"/>
      <c r="M82" s="54"/>
      <c r="N82" s="12"/>
      <c r="O82" s="42"/>
    </row>
    <row r="83" spans="1:15" ht="18" customHeight="1" outlineLevel="1" x14ac:dyDescent="0.2">
      <c r="A83" s="309"/>
      <c r="B83" s="258"/>
      <c r="C83" s="319"/>
      <c r="D83" s="54"/>
      <c r="E83" s="54"/>
      <c r="F83" s="54"/>
      <c r="G83" s="54"/>
      <c r="H83" s="159"/>
      <c r="I83" s="54"/>
      <c r="J83" s="54"/>
      <c r="K83" s="54"/>
      <c r="L83" s="54"/>
      <c r="M83" s="54"/>
      <c r="N83" s="12"/>
      <c r="O83" s="42"/>
    </row>
    <row r="84" spans="1:15" ht="18" customHeight="1" outlineLevel="1" x14ac:dyDescent="0.2">
      <c r="A84" s="309"/>
      <c r="B84" s="89"/>
      <c r="C84" s="319"/>
      <c r="D84" s="54"/>
      <c r="E84" s="54"/>
      <c r="F84" s="54"/>
      <c r="G84" s="54"/>
      <c r="H84" s="159"/>
      <c r="I84" s="54"/>
      <c r="J84" s="54"/>
      <c r="K84" s="54"/>
      <c r="L84" s="54"/>
      <c r="M84" s="54"/>
      <c r="N84" s="12"/>
      <c r="O84" s="42"/>
    </row>
    <row r="85" spans="1:15" ht="18" customHeight="1" outlineLevel="1" x14ac:dyDescent="0.2">
      <c r="A85" s="311"/>
      <c r="B85" s="176"/>
      <c r="C85" s="321"/>
      <c r="D85" s="54"/>
      <c r="E85" s="54"/>
      <c r="F85" s="54"/>
      <c r="G85" s="54"/>
      <c r="H85" s="159"/>
      <c r="I85" s="54"/>
      <c r="J85" s="54"/>
      <c r="K85" s="54"/>
      <c r="L85" s="54"/>
      <c r="M85" s="54"/>
      <c r="N85" s="12"/>
      <c r="O85" s="42"/>
    </row>
    <row r="86" spans="1:15" x14ac:dyDescent="0.2">
      <c r="A86" s="34"/>
      <c r="B86" s="34"/>
      <c r="C86" s="34"/>
      <c r="D86" s="34"/>
      <c r="E86" s="34"/>
      <c r="F86" s="34"/>
      <c r="G86" s="34"/>
      <c r="H86" s="227"/>
      <c r="I86" s="34"/>
      <c r="J86" s="34"/>
      <c r="K86" s="34"/>
      <c r="L86" s="34"/>
      <c r="M86" s="34"/>
      <c r="N86" s="34"/>
      <c r="O86" s="42"/>
    </row>
    <row r="87" spans="1:15" ht="20.25" customHeight="1" x14ac:dyDescent="0.2">
      <c r="A87" s="306" t="str">
        <f>'Aree di rischio per processi'!A80</f>
        <v>C.2.8.1 Sanzioni amministrative ex L. 689/81</v>
      </c>
      <c r="B87" s="307"/>
      <c r="C87" s="307"/>
      <c r="D87" s="307"/>
      <c r="E87" s="175"/>
      <c r="F87" s="52"/>
      <c r="G87" s="53" t="str">
        <f>IF(B90=0,"--",IF(C90&lt;10,"Basso",IF(C90&lt;18,"Medio",IF(C90&lt;25.1,"Alto",""))))</f>
        <v>Medio</v>
      </c>
      <c r="H87" s="212">
        <f>C90</f>
        <v>17.333333333333332</v>
      </c>
      <c r="I87" s="34"/>
      <c r="J87" s="34"/>
      <c r="K87" s="34"/>
      <c r="L87" s="34"/>
      <c r="M87" s="34"/>
      <c r="N87" s="34"/>
      <c r="O87" s="42"/>
    </row>
    <row r="88" spans="1:15" ht="51" customHeight="1" outlineLevel="1" x14ac:dyDescent="0.2">
      <c r="A88" s="308" t="str">
        <f>A87</f>
        <v>C.2.8.1 Sanzioni amministrative ex L. 689/81</v>
      </c>
      <c r="B88" s="312" t="s">
        <v>134</v>
      </c>
      <c r="C88" s="313"/>
      <c r="D88" s="167" t="s">
        <v>297</v>
      </c>
      <c r="E88" s="18" t="s">
        <v>273</v>
      </c>
      <c r="F88" s="167" t="s">
        <v>272</v>
      </c>
      <c r="G88" s="210" t="s">
        <v>0</v>
      </c>
      <c r="H88" s="305" t="s">
        <v>421</v>
      </c>
      <c r="I88" s="316"/>
      <c r="J88" s="317" t="s">
        <v>422</v>
      </c>
      <c r="K88" s="316"/>
      <c r="L88" s="304" t="s">
        <v>156</v>
      </c>
      <c r="M88" s="304" t="s">
        <v>157</v>
      </c>
      <c r="N88" s="316" t="s">
        <v>133</v>
      </c>
      <c r="O88" s="42"/>
    </row>
    <row r="89" spans="1:15" outlineLevel="1" x14ac:dyDescent="0.2">
      <c r="A89" s="309"/>
      <c r="B89" s="314"/>
      <c r="C89" s="315"/>
      <c r="D89" s="32" t="s">
        <v>424</v>
      </c>
      <c r="E89" s="32" t="s">
        <v>419</v>
      </c>
      <c r="F89" s="32" t="s">
        <v>420</v>
      </c>
      <c r="G89" s="32" t="s">
        <v>419</v>
      </c>
      <c r="H89" s="220" t="s">
        <v>2</v>
      </c>
      <c r="I89" s="44" t="s">
        <v>3</v>
      </c>
      <c r="J89" s="44" t="s">
        <v>2</v>
      </c>
      <c r="K89" s="44" t="s">
        <v>3</v>
      </c>
      <c r="L89" s="305"/>
      <c r="M89" s="305"/>
      <c r="N89" s="316"/>
      <c r="O89" s="42"/>
    </row>
    <row r="90" spans="1:15" ht="140.25" outlineLevel="1" x14ac:dyDescent="0.2">
      <c r="A90" s="309"/>
      <c r="B90" s="202" t="s">
        <v>155</v>
      </c>
      <c r="C90" s="318">
        <f>B91*B94</f>
        <v>17.333333333333332</v>
      </c>
      <c r="D90" s="159" t="s">
        <v>587</v>
      </c>
      <c r="E90" s="54" t="s">
        <v>377</v>
      </c>
      <c r="F90" s="54" t="str">
        <f>VLOOKUP(E90,'Catalogo rischi'!$A$113:$B$122,2,FALSE)</f>
        <v>CR.7 Atti illeciti</v>
      </c>
      <c r="G90" s="54" t="s">
        <v>130</v>
      </c>
      <c r="H90" s="159" t="s">
        <v>388</v>
      </c>
      <c r="I90" s="54" t="s">
        <v>159</v>
      </c>
      <c r="J90" s="54"/>
      <c r="K90" s="54"/>
      <c r="L90" s="221" t="s">
        <v>583</v>
      </c>
      <c r="M90" s="216" t="s">
        <v>573</v>
      </c>
      <c r="N90" s="103">
        <v>42369</v>
      </c>
      <c r="O90" s="42"/>
    </row>
    <row r="91" spans="1:15" outlineLevel="1" x14ac:dyDescent="0.2">
      <c r="A91" s="309"/>
      <c r="B91" s="203">
        <f>SUM(E!B295:B337)/6</f>
        <v>2.6666666666666665</v>
      </c>
      <c r="C91" s="319"/>
      <c r="D91" s="54"/>
      <c r="E91" s="54"/>
      <c r="F91" s="54"/>
      <c r="G91" s="54"/>
      <c r="H91" s="159"/>
      <c r="I91" s="54"/>
      <c r="J91" s="54"/>
      <c r="K91" s="54"/>
      <c r="L91" s="54"/>
      <c r="M91" s="54"/>
      <c r="N91" s="12"/>
      <c r="O91" s="42"/>
    </row>
    <row r="92" spans="1:15" outlineLevel="1" x14ac:dyDescent="0.2">
      <c r="A92" s="309"/>
      <c r="B92" s="205"/>
      <c r="C92" s="319"/>
      <c r="D92" s="54"/>
      <c r="E92" s="54"/>
      <c r="F92" s="54"/>
      <c r="G92" s="54"/>
      <c r="H92" s="159"/>
      <c r="I92" s="54"/>
      <c r="J92" s="54"/>
      <c r="K92" s="54"/>
      <c r="L92" s="54"/>
      <c r="M92" s="54"/>
      <c r="N92" s="12"/>
      <c r="O92" s="42"/>
    </row>
    <row r="93" spans="1:15" outlineLevel="1" x14ac:dyDescent="0.2">
      <c r="A93" s="309"/>
      <c r="B93" s="205" t="s">
        <v>101</v>
      </c>
      <c r="C93" s="319"/>
      <c r="D93" s="54"/>
      <c r="E93" s="54"/>
      <c r="F93" s="54"/>
      <c r="G93" s="54"/>
      <c r="H93" s="159"/>
      <c r="I93" s="54"/>
      <c r="J93" s="54"/>
      <c r="K93" s="54"/>
      <c r="L93" s="54"/>
      <c r="M93" s="54"/>
      <c r="N93" s="12"/>
      <c r="O93" s="42"/>
    </row>
    <row r="94" spans="1:15" outlineLevel="1" x14ac:dyDescent="0.2">
      <c r="A94" s="309"/>
      <c r="B94" s="204">
        <f>SUM(E!E295:E323)/4</f>
        <v>6.5</v>
      </c>
      <c r="C94" s="319"/>
      <c r="D94" s="54"/>
      <c r="E94" s="54"/>
      <c r="F94" s="54"/>
      <c r="G94" s="54"/>
      <c r="H94" s="159"/>
      <c r="I94" s="54"/>
      <c r="J94" s="54"/>
      <c r="K94" s="54"/>
      <c r="L94" s="54"/>
      <c r="M94" s="54"/>
      <c r="N94" s="12"/>
      <c r="O94" s="42"/>
    </row>
    <row r="95" spans="1:15" outlineLevel="1" x14ac:dyDescent="0.2">
      <c r="A95" s="309"/>
      <c r="B95" s="89"/>
      <c r="C95" s="319"/>
      <c r="D95" s="54"/>
      <c r="E95" s="54"/>
      <c r="F95" s="54"/>
      <c r="G95" s="54"/>
      <c r="H95" s="159"/>
      <c r="I95" s="54"/>
      <c r="J95" s="54"/>
      <c r="K95" s="54"/>
      <c r="L95" s="54"/>
      <c r="M95" s="54"/>
      <c r="N95" s="12"/>
      <c r="O95" s="42"/>
    </row>
    <row r="96" spans="1:15" outlineLevel="1" x14ac:dyDescent="0.2">
      <c r="A96" s="309"/>
      <c r="B96" s="89"/>
      <c r="C96" s="319"/>
      <c r="D96" s="54"/>
      <c r="E96" s="54"/>
      <c r="F96" s="54"/>
      <c r="G96" s="54"/>
      <c r="H96" s="159"/>
      <c r="I96" s="54"/>
      <c r="J96" s="54"/>
      <c r="K96" s="54"/>
      <c r="L96" s="54"/>
      <c r="M96" s="54"/>
      <c r="N96" s="12"/>
      <c r="O96" s="42"/>
    </row>
    <row r="97" spans="1:15" outlineLevel="1" x14ac:dyDescent="0.2">
      <c r="A97" s="309"/>
      <c r="B97" s="258"/>
      <c r="C97" s="319"/>
      <c r="D97" s="54"/>
      <c r="E97" s="54"/>
      <c r="F97" s="54"/>
      <c r="G97" s="54"/>
      <c r="H97" s="159"/>
      <c r="I97" s="54"/>
      <c r="J97" s="54"/>
      <c r="K97" s="54"/>
      <c r="L97" s="54"/>
      <c r="M97" s="54"/>
      <c r="N97" s="12"/>
      <c r="O97" s="42"/>
    </row>
    <row r="98" spans="1:15" outlineLevel="1" x14ac:dyDescent="0.2">
      <c r="A98" s="309"/>
      <c r="B98" s="89"/>
      <c r="C98" s="319"/>
      <c r="D98" s="54"/>
      <c r="E98" s="54"/>
      <c r="F98" s="54"/>
      <c r="G98" s="54"/>
      <c r="H98" s="159"/>
      <c r="I98" s="54"/>
      <c r="J98" s="54"/>
      <c r="K98" s="54"/>
      <c r="L98" s="54"/>
      <c r="M98" s="54"/>
      <c r="N98" s="12"/>
      <c r="O98" s="42"/>
    </row>
    <row r="99" spans="1:15" outlineLevel="1" x14ac:dyDescent="0.2">
      <c r="A99" s="311"/>
      <c r="B99" s="176"/>
      <c r="C99" s="321"/>
      <c r="D99" s="54"/>
      <c r="E99" s="54"/>
      <c r="F99" s="54"/>
      <c r="G99" s="54"/>
      <c r="H99" s="159"/>
      <c r="I99" s="54"/>
      <c r="J99" s="54"/>
      <c r="K99" s="54"/>
      <c r="L99" s="54"/>
      <c r="M99" s="54"/>
      <c r="N99" s="12"/>
      <c r="O99" s="42"/>
    </row>
    <row r="100" spans="1:15" x14ac:dyDescent="0.2">
      <c r="A100" s="34"/>
      <c r="B100" s="34"/>
      <c r="C100" s="34"/>
      <c r="D100" s="34"/>
      <c r="E100" s="34"/>
      <c r="F100" s="34"/>
      <c r="G100" s="34"/>
      <c r="H100" s="227"/>
      <c r="I100" s="34"/>
      <c r="J100" s="34"/>
      <c r="K100" s="34"/>
      <c r="L100" s="34"/>
      <c r="M100" s="34"/>
      <c r="N100" s="34"/>
      <c r="O100" s="42"/>
    </row>
    <row r="101" spans="1:15" ht="20.25" customHeight="1" x14ac:dyDescent="0.2">
      <c r="A101" s="306" t="str">
        <f>'Aree di rischio per processi'!A81</f>
        <v>C.2.8.2 Gestione ruoli sanzioni amministrative</v>
      </c>
      <c r="B101" s="307"/>
      <c r="C101" s="307"/>
      <c r="D101" s="307"/>
      <c r="E101" s="175"/>
      <c r="F101" s="52"/>
      <c r="G101" s="53" t="str">
        <f>IF(B104=0,"--",IF(C104&lt;10,"Basso",IF(C104&lt;18,"Medio",IF(C104&lt;25.1,"Alto",""))))</f>
        <v>Medio</v>
      </c>
      <c r="H101" s="212">
        <f>C104</f>
        <v>17.333333333333332</v>
      </c>
      <c r="I101" s="34"/>
      <c r="J101" s="34"/>
      <c r="K101" s="34"/>
      <c r="L101" s="34"/>
      <c r="M101" s="34"/>
      <c r="N101" s="34"/>
      <c r="O101" s="42"/>
    </row>
    <row r="102" spans="1:15" ht="51" customHeight="1" outlineLevel="1" x14ac:dyDescent="0.2">
      <c r="A102" s="308" t="str">
        <f>A101</f>
        <v>C.2.8.2 Gestione ruoli sanzioni amministrative</v>
      </c>
      <c r="B102" s="312" t="s">
        <v>134</v>
      </c>
      <c r="C102" s="313"/>
      <c r="D102" s="167" t="s">
        <v>297</v>
      </c>
      <c r="E102" s="18" t="s">
        <v>273</v>
      </c>
      <c r="F102" s="167" t="s">
        <v>272</v>
      </c>
      <c r="G102" s="210" t="s">
        <v>0</v>
      </c>
      <c r="H102" s="305" t="s">
        <v>421</v>
      </c>
      <c r="I102" s="316"/>
      <c r="J102" s="317" t="s">
        <v>422</v>
      </c>
      <c r="K102" s="316"/>
      <c r="L102" s="304" t="s">
        <v>156</v>
      </c>
      <c r="M102" s="304" t="s">
        <v>157</v>
      </c>
      <c r="N102" s="316" t="s">
        <v>133</v>
      </c>
      <c r="O102" s="42"/>
    </row>
    <row r="103" spans="1:15" outlineLevel="1" x14ac:dyDescent="0.2">
      <c r="A103" s="309"/>
      <c r="B103" s="314"/>
      <c r="C103" s="315"/>
      <c r="D103" s="32" t="s">
        <v>424</v>
      </c>
      <c r="E103" s="32" t="s">
        <v>419</v>
      </c>
      <c r="F103" s="32" t="s">
        <v>420</v>
      </c>
      <c r="G103" s="32" t="s">
        <v>419</v>
      </c>
      <c r="H103" s="220" t="s">
        <v>2</v>
      </c>
      <c r="I103" s="44" t="s">
        <v>3</v>
      </c>
      <c r="J103" s="44" t="s">
        <v>2</v>
      </c>
      <c r="K103" s="44" t="s">
        <v>3</v>
      </c>
      <c r="L103" s="305"/>
      <c r="M103" s="305"/>
      <c r="N103" s="316"/>
      <c r="O103" s="42"/>
    </row>
    <row r="104" spans="1:15" ht="159.6" customHeight="1" outlineLevel="1" x14ac:dyDescent="0.2">
      <c r="A104" s="309"/>
      <c r="B104" s="202" t="s">
        <v>155</v>
      </c>
      <c r="C104" s="318">
        <f>B105*B108</f>
        <v>17.333333333333332</v>
      </c>
      <c r="D104" s="159" t="s">
        <v>588</v>
      </c>
      <c r="E104" s="54" t="s">
        <v>377</v>
      </c>
      <c r="F104" s="54" t="str">
        <f>VLOOKUP(E104,'Catalogo rischi'!$A$113:$B$122,2,FALSE)</f>
        <v>CR.7 Atti illeciti</v>
      </c>
      <c r="G104" s="54" t="s">
        <v>132</v>
      </c>
      <c r="H104" s="159" t="s">
        <v>388</v>
      </c>
      <c r="I104" s="54" t="s">
        <v>159</v>
      </c>
      <c r="J104" s="54"/>
      <c r="K104" s="54"/>
      <c r="L104" s="221" t="s">
        <v>583</v>
      </c>
      <c r="M104" s="216" t="s">
        <v>573</v>
      </c>
      <c r="N104" s="103">
        <v>42369</v>
      </c>
      <c r="O104" s="42"/>
    </row>
    <row r="105" spans="1:15" outlineLevel="1" x14ac:dyDescent="0.2">
      <c r="A105" s="309"/>
      <c r="B105" s="203">
        <f>SUM(E!B343:B384)/6</f>
        <v>2.6666666666666665</v>
      </c>
      <c r="C105" s="319"/>
      <c r="D105" s="54"/>
      <c r="E105" s="54"/>
      <c r="F105" s="54"/>
      <c r="G105" s="54"/>
      <c r="H105" s="159"/>
      <c r="I105" s="54"/>
      <c r="J105" s="54"/>
      <c r="K105" s="54"/>
      <c r="L105" s="54"/>
      <c r="M105" s="54"/>
      <c r="N105" s="12"/>
      <c r="O105" s="42"/>
    </row>
    <row r="106" spans="1:15" outlineLevel="1" x14ac:dyDescent="0.2">
      <c r="A106" s="309"/>
      <c r="B106" s="205"/>
      <c r="C106" s="319"/>
      <c r="D106" s="54"/>
      <c r="E106" s="54"/>
      <c r="F106" s="54"/>
      <c r="G106" s="54"/>
      <c r="H106" s="159"/>
      <c r="I106" s="54"/>
      <c r="J106" s="54"/>
      <c r="K106" s="54"/>
      <c r="L106" s="54"/>
      <c r="M106" s="54"/>
      <c r="N106" s="12"/>
      <c r="O106" s="42"/>
    </row>
    <row r="107" spans="1:15" outlineLevel="1" x14ac:dyDescent="0.2">
      <c r="A107" s="309"/>
      <c r="B107" s="205" t="s">
        <v>101</v>
      </c>
      <c r="C107" s="319"/>
      <c r="D107" s="54"/>
      <c r="E107" s="54"/>
      <c r="F107" s="54"/>
      <c r="G107" s="54"/>
      <c r="H107" s="159"/>
      <c r="I107" s="54"/>
      <c r="J107" s="54"/>
      <c r="K107" s="54"/>
      <c r="L107" s="54"/>
      <c r="M107" s="54"/>
      <c r="N107" s="12"/>
      <c r="O107" s="42"/>
    </row>
    <row r="108" spans="1:15" outlineLevel="1" x14ac:dyDescent="0.2">
      <c r="A108" s="309"/>
      <c r="B108" s="204">
        <f>SUM(E!E343:E371)/4</f>
        <v>6.5</v>
      </c>
      <c r="C108" s="319"/>
      <c r="D108" s="54"/>
      <c r="E108" s="54"/>
      <c r="F108" s="54"/>
      <c r="G108" s="54"/>
      <c r="H108" s="159"/>
      <c r="I108" s="54"/>
      <c r="J108" s="54"/>
      <c r="K108" s="54"/>
      <c r="L108" s="54"/>
      <c r="M108" s="54"/>
      <c r="N108" s="12"/>
      <c r="O108" s="42"/>
    </row>
    <row r="109" spans="1:15" outlineLevel="1" x14ac:dyDescent="0.2">
      <c r="A109" s="309"/>
      <c r="B109" s="89"/>
      <c r="C109" s="319"/>
      <c r="D109" s="54"/>
      <c r="E109" s="54"/>
      <c r="F109" s="54"/>
      <c r="G109" s="54"/>
      <c r="H109" s="159"/>
      <c r="I109" s="54"/>
      <c r="J109" s="54"/>
      <c r="K109" s="54"/>
      <c r="L109" s="54"/>
      <c r="M109" s="54"/>
      <c r="N109" s="12"/>
      <c r="O109" s="42"/>
    </row>
    <row r="110" spans="1:15" outlineLevel="1" x14ac:dyDescent="0.2">
      <c r="A110" s="309"/>
      <c r="B110" s="89"/>
      <c r="C110" s="319"/>
      <c r="D110" s="54"/>
      <c r="E110" s="54"/>
      <c r="F110" s="54"/>
      <c r="G110" s="54"/>
      <c r="H110" s="159"/>
      <c r="I110" s="54"/>
      <c r="J110" s="54"/>
      <c r="K110" s="54"/>
      <c r="L110" s="54"/>
      <c r="M110" s="54"/>
      <c r="N110" s="12"/>
      <c r="O110" s="42"/>
    </row>
    <row r="111" spans="1:15" outlineLevel="1" x14ac:dyDescent="0.2">
      <c r="A111" s="309"/>
      <c r="B111" s="258"/>
      <c r="C111" s="319"/>
      <c r="D111" s="54"/>
      <c r="E111" s="54"/>
      <c r="F111" s="54"/>
      <c r="G111" s="54"/>
      <c r="H111" s="159"/>
      <c r="I111" s="54"/>
      <c r="J111" s="54"/>
      <c r="K111" s="54"/>
      <c r="L111" s="54"/>
      <c r="M111" s="54"/>
      <c r="N111" s="12"/>
      <c r="O111" s="42"/>
    </row>
    <row r="112" spans="1:15" outlineLevel="1" x14ac:dyDescent="0.2">
      <c r="A112" s="309"/>
      <c r="B112" s="89"/>
      <c r="C112" s="319"/>
      <c r="D112" s="54"/>
      <c r="E112" s="54"/>
      <c r="F112" s="54"/>
      <c r="G112" s="54"/>
      <c r="H112" s="159"/>
      <c r="I112" s="54"/>
      <c r="J112" s="54"/>
      <c r="K112" s="54"/>
      <c r="L112" s="54"/>
      <c r="M112" s="54"/>
      <c r="N112" s="12"/>
      <c r="O112" s="42"/>
    </row>
    <row r="113" spans="1:15" outlineLevel="1" x14ac:dyDescent="0.2">
      <c r="A113" s="311"/>
      <c r="B113" s="176"/>
      <c r="C113" s="321"/>
      <c r="D113" s="54"/>
      <c r="E113" s="54"/>
      <c r="F113" s="54"/>
      <c r="G113" s="54"/>
      <c r="H113" s="159"/>
      <c r="I113" s="54"/>
      <c r="J113" s="54"/>
      <c r="K113" s="54"/>
      <c r="L113" s="54"/>
      <c r="M113" s="54"/>
      <c r="N113" s="12"/>
      <c r="O113" s="42"/>
    </row>
    <row r="114" spans="1:15" x14ac:dyDescent="0.2">
      <c r="A114" s="34"/>
      <c r="B114" s="34"/>
      <c r="C114" s="34"/>
      <c r="D114" s="34"/>
      <c r="E114" s="34"/>
      <c r="F114" s="34"/>
      <c r="G114" s="34"/>
      <c r="H114" s="227"/>
      <c r="I114" s="34"/>
      <c r="J114" s="34"/>
      <c r="K114" s="34"/>
      <c r="L114" s="34"/>
      <c r="M114" s="34"/>
      <c r="N114" s="34"/>
      <c r="O114" s="42"/>
    </row>
  </sheetData>
  <mergeCells count="73">
    <mergeCell ref="A2:F2"/>
    <mergeCell ref="A4:A15"/>
    <mergeCell ref="B4:C5"/>
    <mergeCell ref="H4:I4"/>
    <mergeCell ref="J4:K4"/>
    <mergeCell ref="A3:D3"/>
    <mergeCell ref="L4:L5"/>
    <mergeCell ref="M4:M5"/>
    <mergeCell ref="C6:C15"/>
    <mergeCell ref="A18:A29"/>
    <mergeCell ref="B18:C19"/>
    <mergeCell ref="H18:I18"/>
    <mergeCell ref="J18:K18"/>
    <mergeCell ref="L18:L19"/>
    <mergeCell ref="M18:M19"/>
    <mergeCell ref="A17:D17"/>
    <mergeCell ref="L32:L33"/>
    <mergeCell ref="M32:M33"/>
    <mergeCell ref="C34:C43"/>
    <mergeCell ref="A46:A57"/>
    <mergeCell ref="B46:C47"/>
    <mergeCell ref="H46:I46"/>
    <mergeCell ref="J46:K46"/>
    <mergeCell ref="L46:L47"/>
    <mergeCell ref="M46:M47"/>
    <mergeCell ref="A32:A43"/>
    <mergeCell ref="B32:C33"/>
    <mergeCell ref="H32:I32"/>
    <mergeCell ref="J32:K32"/>
    <mergeCell ref="L60:L61"/>
    <mergeCell ref="M60:M61"/>
    <mergeCell ref="C62:C71"/>
    <mergeCell ref="A74:A85"/>
    <mergeCell ref="B74:C75"/>
    <mergeCell ref="H74:I74"/>
    <mergeCell ref="J74:K74"/>
    <mergeCell ref="L74:L75"/>
    <mergeCell ref="M74:M75"/>
    <mergeCell ref="A60:A71"/>
    <mergeCell ref="B60:C61"/>
    <mergeCell ref="H60:I60"/>
    <mergeCell ref="J60:K60"/>
    <mergeCell ref="C104:C113"/>
    <mergeCell ref="L88:L89"/>
    <mergeCell ref="M88:M89"/>
    <mergeCell ref="C90:C99"/>
    <mergeCell ref="A102:A113"/>
    <mergeCell ref="B102:C103"/>
    <mergeCell ref="H102:I102"/>
    <mergeCell ref="J102:K102"/>
    <mergeCell ref="L102:L103"/>
    <mergeCell ref="M102:M103"/>
    <mergeCell ref="A88:A99"/>
    <mergeCell ref="B88:C89"/>
    <mergeCell ref="H88:I88"/>
    <mergeCell ref="J88:K88"/>
    <mergeCell ref="A101:D101"/>
    <mergeCell ref="A87:D87"/>
    <mergeCell ref="C48:C57"/>
    <mergeCell ref="C20:C29"/>
    <mergeCell ref="A31:D31"/>
    <mergeCell ref="A45:D45"/>
    <mergeCell ref="A59:D59"/>
    <mergeCell ref="A73:D73"/>
    <mergeCell ref="C76:C85"/>
    <mergeCell ref="N74:N75"/>
    <mergeCell ref="N88:N89"/>
    <mergeCell ref="N102:N103"/>
    <mergeCell ref="N4:N5"/>
    <mergeCell ref="N18:N19"/>
    <mergeCell ref="N32:N33"/>
    <mergeCell ref="N46:N47"/>
    <mergeCell ref="N60:N61"/>
  </mergeCells>
  <conditionalFormatting sqref="H3">
    <cfRule type="iconSet" priority="9">
      <iconSet reverse="1">
        <cfvo type="percent" val="0"/>
        <cfvo type="num" val="10"/>
        <cfvo type="num" val="20"/>
      </iconSet>
    </cfRule>
  </conditionalFormatting>
  <conditionalFormatting sqref="H31">
    <cfRule type="iconSet" priority="8">
      <iconSet reverse="1">
        <cfvo type="percent" val="0"/>
        <cfvo type="num" val="10"/>
        <cfvo type="num" val="20"/>
      </iconSet>
    </cfRule>
  </conditionalFormatting>
  <conditionalFormatting sqref="H45">
    <cfRule type="iconSet" priority="7">
      <iconSet reverse="1">
        <cfvo type="percent" val="0"/>
        <cfvo type="num" val="10"/>
        <cfvo type="num" val="20"/>
      </iconSet>
    </cfRule>
  </conditionalFormatting>
  <conditionalFormatting sqref="H59">
    <cfRule type="iconSet" priority="6">
      <iconSet reverse="1">
        <cfvo type="percent" val="0"/>
        <cfvo type="num" val="10"/>
        <cfvo type="num" val="20"/>
      </iconSet>
    </cfRule>
  </conditionalFormatting>
  <conditionalFormatting sqref="H73">
    <cfRule type="iconSet" priority="5">
      <iconSet reverse="1">
        <cfvo type="percent" val="0"/>
        <cfvo type="num" val="10"/>
        <cfvo type="num" val="20"/>
      </iconSet>
    </cfRule>
  </conditionalFormatting>
  <conditionalFormatting sqref="H17">
    <cfRule type="iconSet" priority="4">
      <iconSet reverse="1">
        <cfvo type="percent" val="0"/>
        <cfvo type="num" val="10"/>
        <cfvo type="num" val="20"/>
      </iconSet>
    </cfRule>
  </conditionalFormatting>
  <conditionalFormatting sqref="H87">
    <cfRule type="iconSet" priority="3">
      <iconSet reverse="1">
        <cfvo type="percent" val="0"/>
        <cfvo type="num" val="10"/>
        <cfvo type="num" val="20"/>
      </iconSet>
    </cfRule>
  </conditionalFormatting>
  <conditionalFormatting sqref="H101">
    <cfRule type="iconSet" priority="2">
      <iconSet reverse="1">
        <cfvo type="percent" val="0"/>
        <cfvo type="num" val="10"/>
        <cfvo type="num" val="20"/>
      </iconSet>
    </cfRule>
  </conditionalFormatting>
  <pageMargins left="0.23622047244094491" right="0.23622047244094491" top="0.74803149606299213" bottom="0.74803149606299213" header="0.31496062992125984" footer="0.31496062992125984"/>
  <pageSetup paperSize="9" scale="44" fitToHeight="0" orientation="landscape" r:id="rId1"/>
  <rowBreaks count="1" manualBreakCount="1">
    <brk id="30" max="16383" man="1"/>
  </rowBreaks>
  <legacyDrawing r:id="rId2"/>
  <extLst>
    <ext xmlns:x14="http://schemas.microsoft.com/office/spreadsheetml/2009/9/main" uri="{CCE6A557-97BC-4b89-ADB6-D9C93CAAB3DF}">
      <x14:dataValidations xmlns:xm="http://schemas.microsoft.com/office/excel/2006/main" count="6">
        <x14:dataValidation type="list" showInputMessage="1" showErrorMessage="1">
          <x14:formula1>
            <xm:f>'Catalogo rischi'!$A$113:$A$122</xm:f>
          </x14:formula1>
          <xm:sqref>E6:E11 E20:E25 E34:E39 E48:E53 E62:E67 E76:E81 E90:E95 E104:E109</xm:sqref>
        </x14:dataValidation>
        <x14:dataValidation type="list" showInputMessage="1" showErrorMessage="1">
          <x14:formula1>
            <xm:f>'Aree di rischio per processi'!$D$2:$D$4</xm:f>
          </x14:formula1>
          <xm:sqref>G104:G109 G90:G95 G76:G81 G62:G67 G48:G53 G34:G39 G20:G25 G6:G11</xm:sqref>
        </x14:dataValidation>
        <x14:dataValidation type="list" showInputMessage="1" showErrorMessage="1">
          <x14:formula1>
            <xm:f>Misure!$A$9:$A$27</xm:f>
          </x14:formula1>
          <xm:sqref>H6:H11 H20:H25 H34:H39 H48:H53 H62:H67 H76:H81 H90:H95 H104:H109</xm:sqref>
        </x14:dataValidation>
        <x14:dataValidation type="list" showInputMessage="1" showErrorMessage="1">
          <x14:formula1>
            <xm:f>Misure!$C$9:$C$27</xm:f>
          </x14:formula1>
          <xm:sqref>I104:I109 I90:I95 I76:I81 I62:I67 I48:I53 I34:I39 I20:I25 I6:I11</xm:sqref>
        </x14:dataValidation>
        <x14:dataValidation type="list" showInputMessage="1" showErrorMessage="1">
          <x14:formula1>
            <xm:f>Misure!$E$9:$E$14</xm:f>
          </x14:formula1>
          <xm:sqref>J6:J11 J20:J25 J34:J39 J48:J53 J62:J67 J76:J81 J90:J95 J104:J109</xm:sqref>
        </x14:dataValidation>
        <x14:dataValidation type="list" showInputMessage="1" showErrorMessage="1">
          <x14:formula1>
            <xm:f>Misure!$G$9:$G$14</xm:f>
          </x14:formula1>
          <xm:sqref>K104:K109 K90:K95 K76:K81 K62:K67 K48:K53 K34:K39 K20:K25 K6:K11</xm:sqref>
        </x14:dataValidation>
      </x14:dataValidations>
    </ext>
  </extLs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pageSetUpPr fitToPage="1"/>
  </sheetPr>
  <dimension ref="A1:O30"/>
  <sheetViews>
    <sheetView zoomScale="63" zoomScaleNormal="63" zoomScaleSheetLayoutView="70" zoomScalePageLayoutView="90" workbookViewId="0">
      <pane ySplit="2" topLeftCell="A3" activePane="bottomLeft" state="frozen"/>
      <selection activeCell="D34" sqref="D34"/>
      <selection pane="bottomLeft" activeCell="J22" sqref="J22"/>
    </sheetView>
  </sheetViews>
  <sheetFormatPr defaultColWidth="9.140625" defaultRowHeight="20.25" outlineLevelRow="1" x14ac:dyDescent="0.2"/>
  <cols>
    <col min="1" max="1" width="12.42578125" style="4" customWidth="1"/>
    <col min="2" max="2" width="9.85546875" style="4" customWidth="1"/>
    <col min="3" max="3" width="12" style="4" customWidth="1"/>
    <col min="4" max="5" width="28.42578125" style="4" customWidth="1"/>
    <col min="6" max="6" width="40.7109375" style="4" customWidth="1"/>
    <col min="7" max="7" width="34.85546875" style="4" customWidth="1"/>
    <col min="8" max="8" width="32" style="195" customWidth="1"/>
    <col min="9" max="12" width="20.7109375" style="4" customWidth="1"/>
    <col min="13" max="13" width="19.28515625" style="4" customWidth="1"/>
    <col min="14" max="14" width="22" style="4" customWidth="1"/>
    <col min="15" max="15" width="3.28515625" style="48" customWidth="1"/>
    <col min="16" max="16384" width="9.140625" style="4"/>
  </cols>
  <sheetData>
    <row r="1" spans="1:15" s="48" customFormat="1" ht="18" customHeight="1" x14ac:dyDescent="0.2">
      <c r="A1" s="183" t="s">
        <v>436</v>
      </c>
      <c r="B1" s="27"/>
      <c r="C1" s="27"/>
      <c r="D1" s="27"/>
      <c r="E1" s="27"/>
      <c r="F1" s="27"/>
      <c r="G1" s="42"/>
      <c r="H1" s="225"/>
      <c r="I1" s="42"/>
      <c r="J1" s="42"/>
      <c r="K1" s="42"/>
      <c r="L1" s="42"/>
      <c r="M1" s="42"/>
      <c r="N1" s="42"/>
      <c r="O1" s="42"/>
    </row>
    <row r="2" spans="1:15" s="51" customFormat="1" ht="36.950000000000003" customHeight="1" x14ac:dyDescent="0.2">
      <c r="A2" s="339" t="str">
        <f>'Aree di rischio per processi'!A86</f>
        <v>F) Risoluzione delle controversie</v>
      </c>
      <c r="B2" s="339"/>
      <c r="C2" s="339"/>
      <c r="D2" s="339"/>
      <c r="E2" s="339"/>
      <c r="F2" s="339"/>
      <c r="G2" s="50" t="s">
        <v>149</v>
      </c>
      <c r="H2" s="226"/>
      <c r="I2" s="43"/>
      <c r="J2" s="43"/>
      <c r="K2" s="43"/>
      <c r="L2" s="43"/>
      <c r="M2" s="43"/>
      <c r="N2" s="43"/>
      <c r="O2" s="42"/>
    </row>
    <row r="3" spans="1:15" ht="34.5" customHeight="1" x14ac:dyDescent="0.2">
      <c r="A3" s="306" t="str">
        <f>'Aree di rischio per processi'!A88</f>
        <v>C.2.6.1 Gestione mediazione e conciliazioni</v>
      </c>
      <c r="B3" s="307"/>
      <c r="C3" s="307"/>
      <c r="D3" s="307"/>
      <c r="E3" s="228"/>
      <c r="F3" s="52"/>
      <c r="G3" s="53" t="str">
        <f>IF(B6=0,"--",IF(C6&lt;10,"Basso",IF(C6&lt;18,"Medio",IF(C6&lt;25.1,"Alto",""))))</f>
        <v>Basso</v>
      </c>
      <c r="H3" s="212">
        <f>C6</f>
        <v>3.125</v>
      </c>
      <c r="I3" s="34"/>
      <c r="J3" s="34"/>
      <c r="K3" s="34"/>
      <c r="L3" s="34"/>
      <c r="M3" s="34"/>
      <c r="N3" s="34"/>
      <c r="O3" s="42"/>
    </row>
    <row r="4" spans="1:15" ht="51" customHeight="1" outlineLevel="1" x14ac:dyDescent="0.2">
      <c r="A4" s="308" t="str">
        <f>A3</f>
        <v>C.2.6.1 Gestione mediazione e conciliazioni</v>
      </c>
      <c r="B4" s="312" t="s">
        <v>134</v>
      </c>
      <c r="C4" s="313"/>
      <c r="D4" s="167" t="s">
        <v>297</v>
      </c>
      <c r="E4" s="18" t="s">
        <v>273</v>
      </c>
      <c r="F4" s="167" t="s">
        <v>272</v>
      </c>
      <c r="G4" s="210" t="s">
        <v>0</v>
      </c>
      <c r="H4" s="305" t="s">
        <v>421</v>
      </c>
      <c r="I4" s="316"/>
      <c r="J4" s="317" t="s">
        <v>422</v>
      </c>
      <c r="K4" s="316"/>
      <c r="L4" s="304" t="s">
        <v>156</v>
      </c>
      <c r="M4" s="304" t="s">
        <v>157</v>
      </c>
      <c r="N4" s="316" t="s">
        <v>133</v>
      </c>
      <c r="O4" s="42"/>
    </row>
    <row r="5" spans="1:15" ht="20.100000000000001" customHeight="1" outlineLevel="1" x14ac:dyDescent="0.2">
      <c r="A5" s="309"/>
      <c r="B5" s="314"/>
      <c r="C5" s="315"/>
      <c r="D5" s="32" t="s">
        <v>424</v>
      </c>
      <c r="E5" s="32" t="s">
        <v>419</v>
      </c>
      <c r="F5" s="32" t="s">
        <v>420</v>
      </c>
      <c r="G5" s="32" t="s">
        <v>419</v>
      </c>
      <c r="H5" s="220" t="s">
        <v>2</v>
      </c>
      <c r="I5" s="44" t="s">
        <v>3</v>
      </c>
      <c r="J5" s="44" t="s">
        <v>2</v>
      </c>
      <c r="K5" s="44" t="s">
        <v>3</v>
      </c>
      <c r="L5" s="305"/>
      <c r="M5" s="305"/>
      <c r="N5" s="316"/>
      <c r="O5" s="42"/>
    </row>
    <row r="6" spans="1:15" ht="63.75" outlineLevel="1" x14ac:dyDescent="0.2">
      <c r="A6" s="309"/>
      <c r="B6" s="202" t="s">
        <v>155</v>
      </c>
      <c r="C6" s="318">
        <f>B7*B10</f>
        <v>3.125</v>
      </c>
      <c r="D6" s="54" t="s">
        <v>441</v>
      </c>
      <c r="E6" s="54" t="s">
        <v>447</v>
      </c>
      <c r="F6" s="54" t="str">
        <f>VLOOKUP(E6,'Catalogo rischi'!$A$125:$B$136,2,FALSE)</f>
        <v>CR.6 Uso improprio o distorto della discrezionalità</v>
      </c>
      <c r="G6" s="54" t="s">
        <v>130</v>
      </c>
      <c r="H6" s="159" t="s">
        <v>403</v>
      </c>
      <c r="I6" s="54" t="s">
        <v>394</v>
      </c>
      <c r="J6" s="54"/>
      <c r="K6" s="54"/>
      <c r="L6" s="221" t="s">
        <v>572</v>
      </c>
      <c r="M6" s="216" t="s">
        <v>573</v>
      </c>
      <c r="N6" s="103">
        <v>42369</v>
      </c>
      <c r="O6" s="42"/>
    </row>
    <row r="7" spans="1:15" ht="114.75" outlineLevel="1" x14ac:dyDescent="0.2">
      <c r="A7" s="309"/>
      <c r="B7" s="203">
        <f>SUM(F!B6:C47)/6</f>
        <v>2.5</v>
      </c>
      <c r="C7" s="319"/>
      <c r="D7" s="54" t="s">
        <v>442</v>
      </c>
      <c r="E7" s="54" t="s">
        <v>455</v>
      </c>
      <c r="F7" s="54" t="str">
        <f>VLOOKUP(E7,'Catalogo rischi'!$A$125:$B$136,2,FALSE)</f>
        <v>CR.5 Elusione delle procedure di svolgimento dell'attività e di controllo</v>
      </c>
      <c r="G7" s="54" t="s">
        <v>132</v>
      </c>
      <c r="H7" s="159" t="s">
        <v>403</v>
      </c>
      <c r="I7" s="54" t="s">
        <v>158</v>
      </c>
      <c r="J7" s="54"/>
      <c r="K7" s="54"/>
      <c r="L7" s="221" t="s">
        <v>572</v>
      </c>
      <c r="M7" s="216" t="s">
        <v>573</v>
      </c>
      <c r="N7" s="103">
        <v>42369</v>
      </c>
      <c r="O7" s="42"/>
    </row>
    <row r="8" spans="1:15" ht="114.75" outlineLevel="1" x14ac:dyDescent="0.2">
      <c r="A8" s="309"/>
      <c r="B8" s="205"/>
      <c r="C8" s="319"/>
      <c r="D8" s="54" t="s">
        <v>443</v>
      </c>
      <c r="E8" s="54" t="s">
        <v>447</v>
      </c>
      <c r="F8" s="54" t="str">
        <f>VLOOKUP(E8,'Catalogo rischi'!$A$125:$B$136,2,FALSE)</f>
        <v>CR.6 Uso improprio o distorto della discrezionalità</v>
      </c>
      <c r="G8" s="54" t="s">
        <v>130</v>
      </c>
      <c r="H8" s="159" t="s">
        <v>403</v>
      </c>
      <c r="I8" s="54" t="s">
        <v>414</v>
      </c>
      <c r="J8" s="54" t="s">
        <v>387</v>
      </c>
      <c r="K8" s="54"/>
      <c r="L8" s="221" t="s">
        <v>572</v>
      </c>
      <c r="M8" s="216" t="s">
        <v>573</v>
      </c>
      <c r="N8" s="103">
        <v>42369</v>
      </c>
      <c r="O8" s="42"/>
    </row>
    <row r="9" spans="1:15" ht="55.9" customHeight="1" outlineLevel="1" x14ac:dyDescent="0.2">
      <c r="A9" s="309"/>
      <c r="B9" s="205" t="s">
        <v>101</v>
      </c>
      <c r="C9" s="319"/>
      <c r="D9" s="54" t="s">
        <v>574</v>
      </c>
      <c r="E9" s="54" t="s">
        <v>451</v>
      </c>
      <c r="F9" s="54" t="str">
        <f>VLOOKUP(E9,'Catalogo rischi'!$A$125:$B$136,2,FALSE)</f>
        <v>CR.5 Elusione delle procedure di svolgimento dell'attività e di controllo</v>
      </c>
      <c r="G9" s="54" t="s">
        <v>130</v>
      </c>
      <c r="H9" s="159" t="s">
        <v>403</v>
      </c>
      <c r="I9" s="54"/>
      <c r="J9" s="54"/>
      <c r="K9" s="54"/>
      <c r="L9" s="221" t="s">
        <v>572</v>
      </c>
      <c r="M9" s="216" t="s">
        <v>573</v>
      </c>
      <c r="N9" s="103">
        <v>42369</v>
      </c>
      <c r="O9" s="42"/>
    </row>
    <row r="10" spans="1:15" ht="18" customHeight="1" outlineLevel="1" x14ac:dyDescent="0.2">
      <c r="A10" s="309"/>
      <c r="B10" s="204">
        <f>SUM(F!E6:E34)/4</f>
        <v>1.25</v>
      </c>
      <c r="C10" s="319"/>
      <c r="D10" s="54"/>
      <c r="E10" s="54"/>
      <c r="F10" s="54"/>
      <c r="G10" s="54"/>
      <c r="H10" s="159"/>
      <c r="I10" s="54"/>
      <c r="J10" s="54"/>
      <c r="K10" s="54"/>
      <c r="L10" s="159"/>
      <c r="M10" s="159"/>
      <c r="N10" s="12"/>
      <c r="O10" s="42"/>
    </row>
    <row r="11" spans="1:15" ht="18" customHeight="1" outlineLevel="1" x14ac:dyDescent="0.2">
      <c r="A11" s="309"/>
      <c r="B11" s="89"/>
      <c r="C11" s="319"/>
      <c r="D11" s="54"/>
      <c r="E11" s="54"/>
      <c r="F11" s="54"/>
      <c r="G11" s="54"/>
      <c r="H11" s="159"/>
      <c r="I11" s="54"/>
      <c r="J11" s="54"/>
      <c r="K11" s="54"/>
      <c r="L11" s="54"/>
      <c r="M11" s="54"/>
      <c r="N11" s="12"/>
      <c r="O11" s="42"/>
    </row>
    <row r="12" spans="1:15" ht="18" customHeight="1" outlineLevel="1" x14ac:dyDescent="0.2">
      <c r="A12" s="309"/>
      <c r="B12" s="89"/>
      <c r="C12" s="319"/>
      <c r="D12" s="54"/>
      <c r="E12" s="54"/>
      <c r="F12" s="54"/>
      <c r="G12" s="54"/>
      <c r="H12" s="159"/>
      <c r="I12" s="54"/>
      <c r="J12" s="54"/>
      <c r="K12" s="54"/>
      <c r="L12" s="54"/>
      <c r="M12" s="54"/>
      <c r="N12" s="12"/>
      <c r="O12" s="42"/>
    </row>
    <row r="13" spans="1:15" ht="18" customHeight="1" outlineLevel="1" x14ac:dyDescent="0.2">
      <c r="A13" s="309"/>
      <c r="B13" s="258"/>
      <c r="C13" s="319"/>
      <c r="D13" s="54"/>
      <c r="E13" s="54"/>
      <c r="F13" s="54"/>
      <c r="G13" s="54"/>
      <c r="H13" s="159"/>
      <c r="I13" s="54"/>
      <c r="J13" s="54"/>
      <c r="K13" s="54"/>
      <c r="L13" s="54"/>
      <c r="M13" s="54"/>
      <c r="N13" s="12"/>
      <c r="O13" s="42"/>
    </row>
    <row r="14" spans="1:15" ht="18" customHeight="1" outlineLevel="1" x14ac:dyDescent="0.2">
      <c r="A14" s="309"/>
      <c r="B14" s="89"/>
      <c r="C14" s="319"/>
      <c r="D14" s="54"/>
      <c r="E14" s="54"/>
      <c r="F14" s="54"/>
      <c r="G14" s="54"/>
      <c r="H14" s="159"/>
      <c r="I14" s="54"/>
      <c r="J14" s="54"/>
      <c r="K14" s="54"/>
      <c r="L14" s="54"/>
      <c r="M14" s="54"/>
      <c r="N14" s="12"/>
      <c r="O14" s="42"/>
    </row>
    <row r="15" spans="1:15" ht="18" customHeight="1" outlineLevel="1" x14ac:dyDescent="0.2">
      <c r="A15" s="311"/>
      <c r="B15" s="177"/>
      <c r="C15" s="321"/>
      <c r="D15" s="54"/>
      <c r="E15" s="54"/>
      <c r="F15" s="54"/>
      <c r="G15" s="54"/>
      <c r="H15" s="159"/>
      <c r="I15" s="54"/>
      <c r="J15" s="54"/>
      <c r="K15" s="54"/>
      <c r="L15" s="54"/>
      <c r="M15" s="54"/>
      <c r="N15" s="12"/>
      <c r="O15" s="42"/>
    </row>
    <row r="16" spans="1:15" x14ac:dyDescent="0.2">
      <c r="A16" s="34"/>
      <c r="B16" s="34"/>
      <c r="C16" s="34"/>
      <c r="D16" s="34"/>
      <c r="E16" s="34"/>
      <c r="F16" s="34"/>
      <c r="G16" s="34"/>
      <c r="H16" s="227"/>
      <c r="I16" s="34"/>
      <c r="J16" s="34"/>
      <c r="K16" s="34"/>
      <c r="L16" s="34"/>
      <c r="M16" s="34"/>
      <c r="N16" s="34"/>
      <c r="O16" s="42"/>
    </row>
    <row r="17" spans="1:15" ht="51" customHeight="1" x14ac:dyDescent="0.2">
      <c r="A17" s="306" t="str">
        <f>'Aree di rischio per processi'!A89</f>
        <v>C.2.6.2. Gestione arbitrati</v>
      </c>
      <c r="B17" s="307"/>
      <c r="C17" s="307"/>
      <c r="D17" s="307"/>
      <c r="E17" s="228"/>
      <c r="F17" s="52"/>
      <c r="G17" s="53" t="str">
        <f>IF(B20=0,"--",IF(C20&lt;10,"Basso",IF(C20&lt;18,"Medio",IF(C20&lt;25.1,"Alto",""))))</f>
        <v>Basso</v>
      </c>
      <c r="H17" s="212">
        <f>C20</f>
        <v>3.125</v>
      </c>
      <c r="I17" s="34"/>
      <c r="J17" s="34"/>
      <c r="K17" s="34"/>
      <c r="L17" s="34"/>
      <c r="M17" s="34"/>
      <c r="N17" s="34"/>
      <c r="O17" s="42"/>
    </row>
    <row r="18" spans="1:15" ht="51" customHeight="1" outlineLevel="1" x14ac:dyDescent="0.2">
      <c r="A18" s="308" t="str">
        <f>A17</f>
        <v>C.2.6.2. Gestione arbitrati</v>
      </c>
      <c r="B18" s="312" t="s">
        <v>134</v>
      </c>
      <c r="C18" s="313"/>
      <c r="D18" s="167" t="s">
        <v>297</v>
      </c>
      <c r="E18" s="18" t="s">
        <v>273</v>
      </c>
      <c r="F18" s="167" t="s">
        <v>272</v>
      </c>
      <c r="G18" s="210" t="s">
        <v>0</v>
      </c>
      <c r="H18" s="305" t="s">
        <v>421</v>
      </c>
      <c r="I18" s="316"/>
      <c r="J18" s="317" t="s">
        <v>422</v>
      </c>
      <c r="K18" s="316"/>
      <c r="L18" s="304" t="s">
        <v>156</v>
      </c>
      <c r="M18" s="304" t="s">
        <v>157</v>
      </c>
      <c r="N18" s="316" t="s">
        <v>133</v>
      </c>
      <c r="O18" s="42"/>
    </row>
    <row r="19" spans="1:15" ht="20.100000000000001" customHeight="1" outlineLevel="1" x14ac:dyDescent="0.2">
      <c r="A19" s="309"/>
      <c r="B19" s="314"/>
      <c r="C19" s="315"/>
      <c r="D19" s="32" t="s">
        <v>424</v>
      </c>
      <c r="E19" s="32" t="s">
        <v>419</v>
      </c>
      <c r="F19" s="32" t="s">
        <v>420</v>
      </c>
      <c r="G19" s="32" t="s">
        <v>419</v>
      </c>
      <c r="H19" s="220" t="s">
        <v>2</v>
      </c>
      <c r="I19" s="44" t="s">
        <v>3</v>
      </c>
      <c r="J19" s="44" t="s">
        <v>2</v>
      </c>
      <c r="K19" s="44" t="s">
        <v>3</v>
      </c>
      <c r="L19" s="305"/>
      <c r="M19" s="305"/>
      <c r="N19" s="316"/>
      <c r="O19" s="42"/>
    </row>
    <row r="20" spans="1:15" ht="97.5" customHeight="1" outlineLevel="1" x14ac:dyDescent="0.2">
      <c r="A20" s="309"/>
      <c r="B20" s="202" t="s">
        <v>155</v>
      </c>
      <c r="C20" s="318">
        <f>B21*B24</f>
        <v>3.125</v>
      </c>
      <c r="D20" s="54" t="s">
        <v>456</v>
      </c>
      <c r="E20" s="54" t="s">
        <v>455</v>
      </c>
      <c r="F20" s="54" t="str">
        <f>VLOOKUP(E20,'Catalogo rischi'!$A$125:$B$136,2,FALSE)</f>
        <v>CR.5 Elusione delle procedure di svolgimento dell'attività e di controllo</v>
      </c>
      <c r="G20" s="54" t="s">
        <v>130</v>
      </c>
      <c r="H20" s="159" t="s">
        <v>403</v>
      </c>
      <c r="I20" s="54" t="s">
        <v>394</v>
      </c>
      <c r="J20" s="54"/>
      <c r="K20" s="54"/>
      <c r="L20" s="216" t="s">
        <v>575</v>
      </c>
      <c r="M20" s="216" t="s">
        <v>573</v>
      </c>
      <c r="N20" s="103">
        <v>42369</v>
      </c>
      <c r="O20" s="42"/>
    </row>
    <row r="21" spans="1:15" ht="63.75" outlineLevel="1" x14ac:dyDescent="0.2">
      <c r="A21" s="309"/>
      <c r="B21" s="203">
        <f>SUM(F!B54:B96)/6</f>
        <v>2.5</v>
      </c>
      <c r="C21" s="319"/>
      <c r="D21" s="54" t="s">
        <v>576</v>
      </c>
      <c r="E21" s="54" t="s">
        <v>447</v>
      </c>
      <c r="F21" s="54" t="str">
        <f>VLOOKUP(E21,'Catalogo rischi'!$A$125:$B$136,2,FALSE)</f>
        <v>CR.6 Uso improprio o distorto della discrezionalità</v>
      </c>
      <c r="G21" s="54" t="s">
        <v>130</v>
      </c>
      <c r="H21" s="159" t="s">
        <v>404</v>
      </c>
      <c r="I21" s="54" t="s">
        <v>394</v>
      </c>
      <c r="J21" s="54"/>
      <c r="K21" s="54"/>
      <c r="L21" s="216" t="s">
        <v>575</v>
      </c>
      <c r="M21" s="216" t="s">
        <v>573</v>
      </c>
      <c r="N21" s="103">
        <v>42369</v>
      </c>
      <c r="O21" s="42"/>
    </row>
    <row r="22" spans="1:15" ht="50.25" customHeight="1" outlineLevel="1" x14ac:dyDescent="0.2">
      <c r="A22" s="309"/>
      <c r="B22" s="205"/>
      <c r="C22" s="319"/>
      <c r="D22" s="54" t="s">
        <v>457</v>
      </c>
      <c r="E22" s="54" t="s">
        <v>451</v>
      </c>
      <c r="F22" s="54" t="str">
        <f>VLOOKUP(E22,'Catalogo rischi'!$A$125:$B$136,2,FALSE)</f>
        <v>CR.5 Elusione delle procedure di svolgimento dell'attività e di controllo</v>
      </c>
      <c r="G22" s="54" t="s">
        <v>130</v>
      </c>
      <c r="H22" s="159" t="s">
        <v>403</v>
      </c>
      <c r="I22" s="54" t="s">
        <v>394</v>
      </c>
      <c r="J22" s="54"/>
      <c r="K22" s="54"/>
      <c r="L22" s="216" t="s">
        <v>575</v>
      </c>
      <c r="M22" s="216" t="s">
        <v>573</v>
      </c>
      <c r="N22" s="103">
        <v>42369</v>
      </c>
      <c r="O22" s="42"/>
    </row>
    <row r="23" spans="1:15" ht="18" customHeight="1" outlineLevel="1" x14ac:dyDescent="0.2">
      <c r="A23" s="309"/>
      <c r="B23" s="205" t="s">
        <v>101</v>
      </c>
      <c r="C23" s="319"/>
      <c r="D23" s="54"/>
      <c r="E23" s="54"/>
      <c r="F23" s="54"/>
      <c r="G23" s="54"/>
      <c r="H23" s="159"/>
      <c r="I23" s="54"/>
      <c r="J23" s="54"/>
      <c r="K23" s="54"/>
      <c r="L23" s="54"/>
      <c r="M23" s="54"/>
      <c r="N23" s="12"/>
      <c r="O23" s="42"/>
    </row>
    <row r="24" spans="1:15" ht="18" customHeight="1" outlineLevel="1" x14ac:dyDescent="0.2">
      <c r="A24" s="309"/>
      <c r="B24" s="204">
        <f>SUM(F!E54:E82)/4</f>
        <v>1.25</v>
      </c>
      <c r="C24" s="319"/>
      <c r="D24" s="54"/>
      <c r="E24" s="54"/>
      <c r="F24" s="54"/>
      <c r="G24" s="54"/>
      <c r="H24" s="159"/>
      <c r="I24" s="54"/>
      <c r="J24" s="54"/>
      <c r="K24" s="54"/>
      <c r="L24" s="54"/>
      <c r="M24" s="54"/>
      <c r="N24" s="12"/>
      <c r="O24" s="42"/>
    </row>
    <row r="25" spans="1:15" ht="18" customHeight="1" outlineLevel="1" x14ac:dyDescent="0.2">
      <c r="A25" s="309"/>
      <c r="B25" s="89"/>
      <c r="C25" s="319"/>
      <c r="D25" s="54"/>
      <c r="E25" s="54"/>
      <c r="F25" s="54"/>
      <c r="G25" s="54"/>
      <c r="H25" s="159"/>
      <c r="I25" s="54"/>
      <c r="J25" s="54"/>
      <c r="K25" s="54"/>
      <c r="L25" s="54"/>
      <c r="M25" s="54"/>
      <c r="N25" s="12"/>
      <c r="O25" s="42"/>
    </row>
    <row r="26" spans="1:15" ht="18" customHeight="1" outlineLevel="1" x14ac:dyDescent="0.2">
      <c r="A26" s="309"/>
      <c r="B26" s="89"/>
      <c r="C26" s="319"/>
      <c r="D26" s="54"/>
      <c r="E26" s="54"/>
      <c r="F26" s="54"/>
      <c r="G26" s="54"/>
      <c r="H26" s="159"/>
      <c r="I26" s="54"/>
      <c r="J26" s="54"/>
      <c r="K26" s="54"/>
      <c r="L26" s="54"/>
      <c r="M26" s="54"/>
      <c r="N26" s="12"/>
      <c r="O26" s="42"/>
    </row>
    <row r="27" spans="1:15" ht="18" customHeight="1" outlineLevel="1" x14ac:dyDescent="0.2">
      <c r="A27" s="309"/>
      <c r="B27" s="258"/>
      <c r="C27" s="319"/>
      <c r="D27" s="54"/>
      <c r="E27" s="54"/>
      <c r="F27" s="54"/>
      <c r="G27" s="54"/>
      <c r="H27" s="159"/>
      <c r="I27" s="54"/>
      <c r="J27" s="54"/>
      <c r="K27" s="54"/>
      <c r="L27" s="54"/>
      <c r="M27" s="54"/>
      <c r="N27" s="12"/>
      <c r="O27" s="42"/>
    </row>
    <row r="28" spans="1:15" ht="18" customHeight="1" outlineLevel="1" x14ac:dyDescent="0.2">
      <c r="A28" s="309"/>
      <c r="B28" s="89"/>
      <c r="C28" s="319"/>
      <c r="D28" s="54"/>
      <c r="E28" s="54"/>
      <c r="F28" s="54"/>
      <c r="G28" s="54"/>
      <c r="H28" s="159"/>
      <c r="I28" s="54"/>
      <c r="J28" s="54"/>
      <c r="K28" s="54"/>
      <c r="L28" s="54"/>
      <c r="M28" s="54"/>
      <c r="N28" s="12"/>
      <c r="O28" s="42"/>
    </row>
    <row r="29" spans="1:15" ht="18" customHeight="1" outlineLevel="1" x14ac:dyDescent="0.2">
      <c r="A29" s="311"/>
      <c r="B29" s="177"/>
      <c r="C29" s="321"/>
      <c r="D29" s="54"/>
      <c r="E29" s="54"/>
      <c r="F29" s="54"/>
      <c r="G29" s="54"/>
      <c r="H29" s="159"/>
      <c r="I29" s="54"/>
      <c r="J29" s="54"/>
      <c r="K29" s="54"/>
      <c r="L29" s="54"/>
      <c r="M29" s="54"/>
      <c r="N29" s="12"/>
      <c r="O29" s="42"/>
    </row>
    <row r="30" spans="1:15" x14ac:dyDescent="0.2">
      <c r="A30" s="34"/>
      <c r="B30" s="34"/>
      <c r="C30" s="34"/>
      <c r="D30" s="34"/>
      <c r="E30" s="34"/>
      <c r="F30" s="34"/>
      <c r="G30" s="34"/>
      <c r="H30" s="227"/>
      <c r="I30" s="34"/>
      <c r="J30" s="34"/>
      <c r="K30" s="34"/>
      <c r="L30" s="34"/>
      <c r="M30" s="34"/>
      <c r="N30" s="34"/>
      <c r="O30" s="42"/>
    </row>
  </sheetData>
  <mergeCells count="19">
    <mergeCell ref="A2:F2"/>
    <mergeCell ref="A3:D3"/>
    <mergeCell ref="A4:A15"/>
    <mergeCell ref="B4:C5"/>
    <mergeCell ref="H4:I4"/>
    <mergeCell ref="M18:M19"/>
    <mergeCell ref="N18:N19"/>
    <mergeCell ref="C20:C29"/>
    <mergeCell ref="L4:L5"/>
    <mergeCell ref="M4:M5"/>
    <mergeCell ref="N4:N5"/>
    <mergeCell ref="C6:C15"/>
    <mergeCell ref="A17:D17"/>
    <mergeCell ref="A18:A29"/>
    <mergeCell ref="B18:C19"/>
    <mergeCell ref="H18:I18"/>
    <mergeCell ref="J18:K18"/>
    <mergeCell ref="L18:L19"/>
    <mergeCell ref="J4:K4"/>
  </mergeCells>
  <conditionalFormatting sqref="H3">
    <cfRule type="iconSet" priority="8">
      <iconSet reverse="1">
        <cfvo type="percent" val="0"/>
        <cfvo type="num" val="10"/>
        <cfvo type="num" val="20"/>
      </iconSet>
    </cfRule>
  </conditionalFormatting>
  <conditionalFormatting sqref="H17">
    <cfRule type="iconSet" priority="3">
      <iconSet reverse="1">
        <cfvo type="percent" val="0"/>
        <cfvo type="num" val="10"/>
        <cfvo type="num" val="20"/>
      </iconSet>
    </cfRule>
  </conditionalFormatting>
  <pageMargins left="0.23622047244094491" right="0.23622047244094491" top="0.74803149606299213" bottom="0.74803149606299213" header="0.31496062992125984" footer="0.31496062992125984"/>
  <pageSetup paperSize="9" scale="44" fitToHeight="0" orientation="landscape" r:id="rId1"/>
  <legacyDrawing r:id="rId2"/>
  <extLst>
    <ext xmlns:x14="http://schemas.microsoft.com/office/spreadsheetml/2009/9/main" uri="{CCE6A557-97BC-4b89-ADB6-D9C93CAAB3DF}">
      <x14:dataValidations xmlns:xm="http://schemas.microsoft.com/office/excel/2006/main" count="6">
        <x14:dataValidation type="list" showInputMessage="1" showErrorMessage="1">
          <x14:formula1>
            <xm:f>'Catalogo rischi'!$A$125:$A$136</xm:f>
          </x14:formula1>
          <xm:sqref>E6:E9 E20:E22</xm:sqref>
        </x14:dataValidation>
        <x14:dataValidation type="list" showInputMessage="1" showErrorMessage="1">
          <x14:formula1>
            <xm:f>'Aree di rischio per processi'!$D$2:$D$4</xm:f>
          </x14:formula1>
          <xm:sqref>G20:G22 G6:G9</xm:sqref>
        </x14:dataValidation>
        <x14:dataValidation type="list" showInputMessage="1" showErrorMessage="1">
          <x14:formula1>
            <xm:f>Misure!$A$9:$A$27</xm:f>
          </x14:formula1>
          <xm:sqref>H6:H9 H20:H22</xm:sqref>
        </x14:dataValidation>
        <x14:dataValidation type="list" showInputMessage="1" showErrorMessage="1">
          <x14:formula1>
            <xm:f>Misure!$C$9:$C$27</xm:f>
          </x14:formula1>
          <xm:sqref>I20:I22 I6:I8</xm:sqref>
        </x14:dataValidation>
        <x14:dataValidation type="list" showInputMessage="1" showErrorMessage="1">
          <x14:formula1>
            <xm:f>Misure!$E$9:$E$14</xm:f>
          </x14:formula1>
          <xm:sqref>J6:J8 J20:J22</xm:sqref>
        </x14:dataValidation>
        <x14:dataValidation type="list" showInputMessage="1" showErrorMessage="1">
          <x14:formula1>
            <xm:f>Misure!$G$9:$G$14</xm:f>
          </x14:formula1>
          <xm:sqref>K20:K22 K6:K8</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89"/>
  <sheetViews>
    <sheetView zoomScale="80" zoomScaleNormal="80" workbookViewId="0">
      <selection activeCell="K13" sqref="K13"/>
    </sheetView>
  </sheetViews>
  <sheetFormatPr defaultColWidth="11.42578125" defaultRowHeight="12.75" x14ac:dyDescent="0.2"/>
  <cols>
    <col min="1" max="1" width="70.7109375" customWidth="1"/>
    <col min="2" max="2" width="2.28515625" bestFit="1" customWidth="1"/>
    <col min="3" max="3" width="2.140625" customWidth="1"/>
    <col min="4" max="4" width="70.7109375" customWidth="1"/>
    <col min="5" max="5" width="2.28515625" bestFit="1" customWidth="1"/>
    <col min="6" max="6" width="2.140625" customWidth="1"/>
  </cols>
  <sheetData>
    <row r="1" spans="1:6" ht="15" thickBot="1" x14ac:dyDescent="0.25">
      <c r="A1" s="102" t="str">
        <f>'[1]Aree di rischio per processi'!A7</f>
        <v>A.01 Reclutamento di personale a tempo indeterminato, determinato e progressioni verticali</v>
      </c>
      <c r="B1" s="91"/>
      <c r="C1" s="91"/>
      <c r="D1" s="91"/>
      <c r="E1" s="91"/>
      <c r="F1" s="91"/>
    </row>
    <row r="2" spans="1:6" ht="12.75" customHeight="1" x14ac:dyDescent="0.2">
      <c r="A2" s="340" t="s">
        <v>425</v>
      </c>
      <c r="B2" s="341"/>
      <c r="C2" s="92"/>
      <c r="D2" s="344" t="s">
        <v>426</v>
      </c>
      <c r="E2" s="341"/>
      <c r="F2" s="92"/>
    </row>
    <row r="3" spans="1:6" ht="20.25" customHeight="1" thickBot="1" x14ac:dyDescent="0.25">
      <c r="A3" s="342"/>
      <c r="B3" s="343"/>
      <c r="C3" s="93"/>
      <c r="D3" s="343"/>
      <c r="E3" s="343"/>
      <c r="F3" s="93"/>
    </row>
    <row r="4" spans="1:6" x14ac:dyDescent="0.2">
      <c r="A4" s="71" t="s">
        <v>42</v>
      </c>
      <c r="B4" s="94"/>
      <c r="C4" s="95"/>
      <c r="D4" s="72" t="s">
        <v>50</v>
      </c>
      <c r="E4" s="94"/>
      <c r="F4" s="95"/>
    </row>
    <row r="5" spans="1:6" ht="76.5" x14ac:dyDescent="0.2">
      <c r="A5" s="19" t="s">
        <v>49</v>
      </c>
      <c r="B5" s="94"/>
      <c r="C5" s="95"/>
      <c r="D5" s="96" t="s">
        <v>51</v>
      </c>
      <c r="E5" s="94"/>
      <c r="F5" s="95"/>
    </row>
    <row r="6" spans="1:6" x14ac:dyDescent="0.2">
      <c r="A6" s="97" t="s">
        <v>43</v>
      </c>
      <c r="B6" s="98">
        <v>1</v>
      </c>
      <c r="C6" s="95"/>
      <c r="D6" s="98" t="s">
        <v>52</v>
      </c>
      <c r="E6" s="98">
        <v>1</v>
      </c>
      <c r="F6" s="95"/>
    </row>
    <row r="7" spans="1:6" x14ac:dyDescent="0.2">
      <c r="A7" s="97" t="s">
        <v>44</v>
      </c>
      <c r="B7" s="98"/>
      <c r="C7" s="95"/>
      <c r="D7" s="98" t="s">
        <v>53</v>
      </c>
      <c r="E7" s="98"/>
      <c r="F7" s="95"/>
    </row>
    <row r="8" spans="1:6" x14ac:dyDescent="0.2">
      <c r="A8" s="97" t="s">
        <v>45</v>
      </c>
      <c r="B8" s="98"/>
      <c r="C8" s="95"/>
      <c r="D8" s="98" t="s">
        <v>54</v>
      </c>
      <c r="E8" s="98"/>
      <c r="F8" s="95"/>
    </row>
    <row r="9" spans="1:6" ht="25.5" x14ac:dyDescent="0.2">
      <c r="A9" s="97" t="s">
        <v>47</v>
      </c>
      <c r="B9" s="98"/>
      <c r="C9" s="95"/>
      <c r="D9" s="98" t="s">
        <v>55</v>
      </c>
      <c r="E9" s="98"/>
      <c r="F9" s="95"/>
    </row>
    <row r="10" spans="1:6" x14ac:dyDescent="0.2">
      <c r="A10" s="97" t="s">
        <v>46</v>
      </c>
      <c r="B10" s="98"/>
      <c r="C10" s="95"/>
      <c r="D10" s="98" t="s">
        <v>56</v>
      </c>
      <c r="E10" s="98"/>
      <c r="F10" s="95"/>
    </row>
    <row r="11" spans="1:6" x14ac:dyDescent="0.2">
      <c r="A11" s="99"/>
      <c r="B11" s="100"/>
      <c r="C11" s="100"/>
      <c r="D11" s="100"/>
      <c r="E11" s="100"/>
      <c r="F11" s="100"/>
    </row>
    <row r="12" spans="1:6" x14ac:dyDescent="0.2">
      <c r="A12" s="72" t="s">
        <v>57</v>
      </c>
      <c r="B12" s="94"/>
      <c r="C12" s="100"/>
      <c r="D12" s="72" t="s">
        <v>58</v>
      </c>
      <c r="E12" s="94"/>
      <c r="F12" s="100"/>
    </row>
    <row r="13" spans="1:6" ht="63.75" x14ac:dyDescent="0.2">
      <c r="A13" s="21" t="s">
        <v>59</v>
      </c>
      <c r="B13" s="94"/>
      <c r="C13" s="100"/>
      <c r="D13" s="21" t="s">
        <v>100</v>
      </c>
      <c r="E13" s="94"/>
      <c r="F13" s="100"/>
    </row>
    <row r="14" spans="1:6" x14ac:dyDescent="0.2">
      <c r="A14" s="73" t="s">
        <v>482</v>
      </c>
      <c r="B14" s="98"/>
      <c r="C14" s="100"/>
      <c r="D14" s="98" t="s">
        <v>61</v>
      </c>
      <c r="E14" s="98">
        <v>1</v>
      </c>
      <c r="F14" s="100"/>
    </row>
    <row r="15" spans="1:6" x14ac:dyDescent="0.2">
      <c r="A15" s="73" t="s">
        <v>485</v>
      </c>
      <c r="B15" s="98"/>
      <c r="C15" s="100"/>
      <c r="D15" s="73" t="s">
        <v>493</v>
      </c>
      <c r="E15" s="98"/>
      <c r="F15" s="100"/>
    </row>
    <row r="16" spans="1:6" x14ac:dyDescent="0.2">
      <c r="A16" s="73" t="s">
        <v>483</v>
      </c>
      <c r="B16" s="98"/>
      <c r="C16" s="100"/>
      <c r="D16" s="98"/>
      <c r="E16" s="98"/>
      <c r="F16" s="100"/>
    </row>
    <row r="17" spans="1:6" x14ac:dyDescent="0.2">
      <c r="A17" s="73" t="s">
        <v>484</v>
      </c>
      <c r="B17" s="98"/>
      <c r="C17" s="100"/>
      <c r="D17" s="98"/>
      <c r="E17" s="98"/>
      <c r="F17" s="100"/>
    </row>
    <row r="18" spans="1:6" x14ac:dyDescent="0.2">
      <c r="A18" s="98" t="s">
        <v>60</v>
      </c>
      <c r="B18" s="98">
        <v>5</v>
      </c>
      <c r="C18" s="100"/>
      <c r="E18" s="98"/>
      <c r="F18" s="100"/>
    </row>
    <row r="19" spans="1:6" x14ac:dyDescent="0.2">
      <c r="A19" s="100"/>
      <c r="B19" s="100"/>
      <c r="C19" s="100"/>
      <c r="D19" s="100"/>
      <c r="E19" s="100"/>
      <c r="F19" s="100"/>
    </row>
    <row r="20" spans="1:6" x14ac:dyDescent="0.2">
      <c r="A20" s="72" t="s">
        <v>63</v>
      </c>
      <c r="B20" s="94"/>
      <c r="C20" s="100"/>
      <c r="D20" s="72" t="s">
        <v>64</v>
      </c>
      <c r="E20" s="94"/>
      <c r="F20" s="100"/>
    </row>
    <row r="21" spans="1:6" ht="38.25" x14ac:dyDescent="0.2">
      <c r="A21" s="21" t="s">
        <v>65</v>
      </c>
      <c r="B21" s="94"/>
      <c r="C21" s="100"/>
      <c r="D21" s="21" t="s">
        <v>570</v>
      </c>
      <c r="E21" s="94"/>
      <c r="F21" s="100"/>
    </row>
    <row r="22" spans="1:6" x14ac:dyDescent="0.2">
      <c r="A22" s="98" t="s">
        <v>66</v>
      </c>
      <c r="B22" s="98">
        <v>1</v>
      </c>
      <c r="C22" s="100"/>
      <c r="D22" s="98" t="s">
        <v>61</v>
      </c>
      <c r="E22" s="98"/>
      <c r="F22" s="100"/>
    </row>
    <row r="23" spans="1:6" x14ac:dyDescent="0.2">
      <c r="A23" s="233" t="s">
        <v>486</v>
      </c>
      <c r="B23" s="98"/>
      <c r="C23" s="100"/>
      <c r="D23" s="260" t="s">
        <v>513</v>
      </c>
      <c r="E23" s="98"/>
      <c r="F23" s="100"/>
    </row>
    <row r="24" spans="1:6" x14ac:dyDescent="0.2">
      <c r="A24" s="98" t="s">
        <v>150</v>
      </c>
      <c r="B24" s="98"/>
      <c r="C24" s="100"/>
      <c r="D24" s="260" t="s">
        <v>516</v>
      </c>
      <c r="E24" s="98"/>
      <c r="F24" s="100"/>
    </row>
    <row r="25" spans="1:6" x14ac:dyDescent="0.2">
      <c r="A25" s="233" t="s">
        <v>487</v>
      </c>
      <c r="B25" s="98"/>
      <c r="C25" s="100"/>
      <c r="D25" s="260" t="s">
        <v>515</v>
      </c>
      <c r="E25" s="98"/>
      <c r="F25" s="100"/>
    </row>
    <row r="26" spans="1:6" x14ac:dyDescent="0.2">
      <c r="A26" s="98" t="s">
        <v>151</v>
      </c>
      <c r="B26" s="98"/>
      <c r="C26" s="100"/>
      <c r="D26" s="260" t="s">
        <v>514</v>
      </c>
      <c r="E26" s="101">
        <v>5</v>
      </c>
      <c r="F26" s="100"/>
    </row>
    <row r="27" spans="1:6" x14ac:dyDescent="0.2">
      <c r="A27" s="100"/>
      <c r="B27" s="100"/>
      <c r="C27" s="100"/>
      <c r="D27" s="100"/>
      <c r="E27" s="100"/>
      <c r="F27" s="100"/>
    </row>
    <row r="28" spans="1:6" x14ac:dyDescent="0.2">
      <c r="A28" s="72" t="s">
        <v>67</v>
      </c>
      <c r="B28" s="94"/>
      <c r="C28" s="100"/>
      <c r="D28" s="72" t="s">
        <v>68</v>
      </c>
      <c r="E28" s="94"/>
      <c r="F28" s="100"/>
    </row>
    <row r="29" spans="1:6" ht="38.25" x14ac:dyDescent="0.2">
      <c r="A29" s="21" t="s">
        <v>69</v>
      </c>
      <c r="B29" s="94"/>
      <c r="C29" s="100"/>
      <c r="D29" s="21" t="s">
        <v>72</v>
      </c>
      <c r="E29" s="94"/>
      <c r="F29" s="100"/>
    </row>
    <row r="30" spans="1:6" x14ac:dyDescent="0.2">
      <c r="A30" s="98" t="s">
        <v>70</v>
      </c>
      <c r="B30" s="98">
        <v>1</v>
      </c>
      <c r="C30" s="100"/>
      <c r="D30" s="98" t="s">
        <v>73</v>
      </c>
      <c r="E30" s="98"/>
      <c r="F30" s="100"/>
    </row>
    <row r="31" spans="1:6" ht="25.5" x14ac:dyDescent="0.2">
      <c r="A31" s="234" t="s">
        <v>488</v>
      </c>
      <c r="B31" s="98"/>
      <c r="C31" s="100"/>
      <c r="D31" s="98" t="s">
        <v>74</v>
      </c>
      <c r="E31" s="98"/>
      <c r="F31" s="100"/>
    </row>
    <row r="32" spans="1:6" ht="25.5" x14ac:dyDescent="0.2">
      <c r="A32" s="234" t="s">
        <v>489</v>
      </c>
      <c r="B32" s="98"/>
      <c r="C32" s="100"/>
      <c r="D32" s="234" t="s">
        <v>509</v>
      </c>
      <c r="E32" s="98"/>
      <c r="F32" s="100"/>
    </row>
    <row r="33" spans="1:6" ht="25.5" x14ac:dyDescent="0.2">
      <c r="A33" s="235" t="s">
        <v>490</v>
      </c>
      <c r="B33" s="98"/>
      <c r="C33" s="100"/>
      <c r="D33" s="260" t="s">
        <v>510</v>
      </c>
      <c r="E33" s="98">
        <v>4</v>
      </c>
      <c r="F33" s="100"/>
    </row>
    <row r="34" spans="1:6" ht="25.5" x14ac:dyDescent="0.2">
      <c r="A34" s="104" t="s">
        <v>71</v>
      </c>
      <c r="B34" s="98"/>
      <c r="C34" s="100"/>
      <c r="D34" s="260" t="s">
        <v>511</v>
      </c>
      <c r="E34" s="98"/>
      <c r="F34" s="100"/>
    </row>
    <row r="35" spans="1:6" x14ac:dyDescent="0.2">
      <c r="A35" s="100"/>
      <c r="B35" s="100"/>
      <c r="C35" s="100"/>
      <c r="D35" s="100"/>
      <c r="E35" s="100"/>
      <c r="F35" s="100"/>
    </row>
    <row r="36" spans="1:6" x14ac:dyDescent="0.2">
      <c r="A36" s="72" t="s">
        <v>75</v>
      </c>
      <c r="B36" s="94"/>
      <c r="C36" s="100"/>
      <c r="D36" s="290"/>
      <c r="E36" s="290"/>
      <c r="F36" s="290"/>
    </row>
    <row r="37" spans="1:6" ht="51" x14ac:dyDescent="0.2">
      <c r="A37" s="21" t="s">
        <v>76</v>
      </c>
      <c r="B37" s="94"/>
      <c r="C37" s="100"/>
      <c r="D37" s="290"/>
      <c r="E37" s="290"/>
      <c r="F37" s="290"/>
    </row>
    <row r="38" spans="1:6" x14ac:dyDescent="0.2">
      <c r="A38" s="98" t="s">
        <v>61</v>
      </c>
      <c r="B38" s="98">
        <v>1</v>
      </c>
      <c r="C38" s="100"/>
      <c r="D38" s="290"/>
      <c r="E38" s="290"/>
      <c r="F38" s="290"/>
    </row>
    <row r="39" spans="1:6" x14ac:dyDescent="0.2">
      <c r="A39" s="98" t="s">
        <v>62</v>
      </c>
      <c r="B39" s="98"/>
      <c r="C39" s="100"/>
      <c r="D39" s="290"/>
      <c r="E39" s="290"/>
      <c r="F39" s="290"/>
    </row>
    <row r="40" spans="1:6" x14ac:dyDescent="0.2">
      <c r="A40" s="100"/>
      <c r="B40" s="100"/>
      <c r="C40" s="100"/>
      <c r="D40" s="269"/>
      <c r="E40" s="269"/>
      <c r="F40" s="269"/>
    </row>
    <row r="41" spans="1:6" x14ac:dyDescent="0.2">
      <c r="A41" s="72" t="s">
        <v>102</v>
      </c>
      <c r="B41" s="21"/>
      <c r="C41" s="100"/>
      <c r="D41" s="269"/>
      <c r="E41" s="269"/>
      <c r="F41" s="269"/>
    </row>
    <row r="42" spans="1:6" ht="39" customHeight="1" x14ac:dyDescent="0.2">
      <c r="A42" s="21" t="s">
        <v>77</v>
      </c>
      <c r="B42" s="21"/>
      <c r="C42" s="100"/>
      <c r="D42" s="269"/>
      <c r="E42" s="269"/>
      <c r="F42" s="269"/>
    </row>
    <row r="43" spans="1:6" x14ac:dyDescent="0.2">
      <c r="A43" s="73" t="s">
        <v>491</v>
      </c>
      <c r="B43" s="98">
        <v>1</v>
      </c>
      <c r="C43" s="100"/>
      <c r="D43" s="269"/>
      <c r="E43" s="269"/>
      <c r="F43" s="269"/>
    </row>
    <row r="44" spans="1:6" x14ac:dyDescent="0.2">
      <c r="A44" s="98" t="s">
        <v>79</v>
      </c>
      <c r="B44" s="98"/>
      <c r="C44" s="100"/>
      <c r="D44" s="269"/>
      <c r="E44" s="269"/>
      <c r="F44" s="269"/>
    </row>
    <row r="45" spans="1:6" x14ac:dyDescent="0.2">
      <c r="A45" s="73" t="s">
        <v>492</v>
      </c>
      <c r="B45" s="98"/>
      <c r="C45" s="100"/>
      <c r="D45" s="269"/>
      <c r="E45" s="269"/>
      <c r="F45" s="269"/>
    </row>
    <row r="46" spans="1:6" x14ac:dyDescent="0.2">
      <c r="A46" s="98" t="s">
        <v>152</v>
      </c>
      <c r="B46" s="98"/>
      <c r="C46" s="100"/>
      <c r="D46" s="269"/>
      <c r="E46" s="269"/>
      <c r="F46" s="269"/>
    </row>
    <row r="47" spans="1:6" x14ac:dyDescent="0.2">
      <c r="A47" s="98" t="s">
        <v>78</v>
      </c>
      <c r="B47" s="98"/>
      <c r="C47" s="100"/>
      <c r="D47" s="269"/>
      <c r="E47" s="269"/>
      <c r="F47" s="269"/>
    </row>
    <row r="48" spans="1:6" x14ac:dyDescent="0.2">
      <c r="A48" s="100"/>
      <c r="B48" s="100"/>
      <c r="C48" s="100"/>
      <c r="D48" s="269"/>
      <c r="E48" s="269"/>
      <c r="F48" s="269"/>
    </row>
    <row r="49" spans="1:6" ht="15" thickBot="1" x14ac:dyDescent="0.25">
      <c r="A49" s="102" t="str">
        <f>'[1]Aree di rischio per processi'!A8</f>
        <v>A.02 Progressioni economiche di carriera</v>
      </c>
      <c r="B49" s="91"/>
      <c r="C49" s="91"/>
      <c r="D49" s="91"/>
      <c r="E49" s="91"/>
      <c r="F49" s="91"/>
    </row>
    <row r="50" spans="1:6" ht="12.75" customHeight="1" x14ac:dyDescent="0.2">
      <c r="A50" s="340" t="s">
        <v>425</v>
      </c>
      <c r="B50" s="341"/>
      <c r="C50" s="92"/>
      <c r="D50" s="344" t="s">
        <v>426</v>
      </c>
      <c r="E50" s="341"/>
      <c r="F50" s="92"/>
    </row>
    <row r="51" spans="1:6" ht="12.75" customHeight="1" thickBot="1" x14ac:dyDescent="0.25">
      <c r="A51" s="342"/>
      <c r="B51" s="343"/>
      <c r="C51" s="93"/>
      <c r="D51" s="343"/>
      <c r="E51" s="343"/>
      <c r="F51" s="93"/>
    </row>
    <row r="52" spans="1:6" ht="13.5" customHeight="1" x14ac:dyDescent="0.2">
      <c r="A52" s="71" t="s">
        <v>42</v>
      </c>
      <c r="B52" s="94"/>
      <c r="C52" s="95"/>
      <c r="D52" s="72" t="s">
        <v>50</v>
      </c>
      <c r="E52" s="94"/>
      <c r="F52" s="95"/>
    </row>
    <row r="53" spans="1:6" ht="76.5" x14ac:dyDescent="0.2">
      <c r="A53" s="19" t="s">
        <v>49</v>
      </c>
      <c r="B53" s="94"/>
      <c r="C53" s="95"/>
      <c r="D53" s="96" t="s">
        <v>51</v>
      </c>
      <c r="E53" s="94"/>
      <c r="F53" s="95"/>
    </row>
    <row r="54" spans="1:6" x14ac:dyDescent="0.2">
      <c r="A54" s="97" t="s">
        <v>43</v>
      </c>
      <c r="B54" s="98"/>
      <c r="C54" s="95"/>
      <c r="D54" s="98" t="s">
        <v>52</v>
      </c>
      <c r="E54" s="98">
        <v>1</v>
      </c>
      <c r="F54" s="95"/>
    </row>
    <row r="55" spans="1:6" x14ac:dyDescent="0.2">
      <c r="A55" s="97" t="s">
        <v>44</v>
      </c>
      <c r="B55" s="98">
        <v>2</v>
      </c>
      <c r="C55" s="95"/>
      <c r="D55" s="98" t="s">
        <v>53</v>
      </c>
      <c r="E55" s="98"/>
      <c r="F55" s="95"/>
    </row>
    <row r="56" spans="1:6" x14ac:dyDescent="0.2">
      <c r="A56" s="97" t="s">
        <v>45</v>
      </c>
      <c r="B56" s="98"/>
      <c r="C56" s="95"/>
      <c r="D56" s="98" t="s">
        <v>54</v>
      </c>
      <c r="E56" s="98"/>
      <c r="F56" s="95"/>
    </row>
    <row r="57" spans="1:6" ht="25.5" x14ac:dyDescent="0.2">
      <c r="A57" s="97" t="s">
        <v>47</v>
      </c>
      <c r="B57" s="98"/>
      <c r="C57" s="95"/>
      <c r="D57" s="98" t="s">
        <v>55</v>
      </c>
      <c r="E57" s="98"/>
      <c r="F57" s="95"/>
    </row>
    <row r="58" spans="1:6" x14ac:dyDescent="0.2">
      <c r="A58" s="97" t="s">
        <v>46</v>
      </c>
      <c r="B58" s="98"/>
      <c r="C58" s="95"/>
      <c r="D58" s="98" t="s">
        <v>56</v>
      </c>
      <c r="E58" s="98"/>
      <c r="F58" s="95"/>
    </row>
    <row r="59" spans="1:6" x14ac:dyDescent="0.2">
      <c r="A59" s="99"/>
      <c r="B59" s="100"/>
      <c r="C59" s="100"/>
      <c r="D59" s="100"/>
      <c r="E59" s="100"/>
      <c r="F59" s="100"/>
    </row>
    <row r="60" spans="1:6" x14ac:dyDescent="0.2">
      <c r="A60" s="72" t="s">
        <v>57</v>
      </c>
      <c r="B60" s="94"/>
      <c r="C60" s="100"/>
      <c r="D60" s="72" t="s">
        <v>58</v>
      </c>
      <c r="E60" s="94"/>
      <c r="F60" s="100"/>
    </row>
    <row r="61" spans="1:6" ht="63.75" x14ac:dyDescent="0.2">
      <c r="A61" s="21" t="s">
        <v>59</v>
      </c>
      <c r="B61" s="94"/>
      <c r="C61" s="100"/>
      <c r="D61" s="21" t="s">
        <v>100</v>
      </c>
      <c r="E61" s="94"/>
      <c r="F61" s="100"/>
    </row>
    <row r="62" spans="1:6" x14ac:dyDescent="0.2">
      <c r="A62" s="73" t="s">
        <v>482</v>
      </c>
      <c r="B62" s="98">
        <v>1</v>
      </c>
      <c r="C62" s="100"/>
      <c r="D62" s="98" t="s">
        <v>61</v>
      </c>
      <c r="E62" s="98">
        <v>1</v>
      </c>
      <c r="F62" s="100"/>
    </row>
    <row r="63" spans="1:6" x14ac:dyDescent="0.2">
      <c r="A63" s="73" t="s">
        <v>485</v>
      </c>
      <c r="B63" s="98"/>
      <c r="C63" s="100"/>
      <c r="D63" s="73" t="s">
        <v>493</v>
      </c>
      <c r="E63" s="98"/>
      <c r="F63" s="100"/>
    </row>
    <row r="64" spans="1:6" ht="31.5" customHeight="1" x14ac:dyDescent="0.2">
      <c r="A64" s="73" t="s">
        <v>483</v>
      </c>
      <c r="B64" s="98"/>
      <c r="C64" s="100"/>
      <c r="D64" s="98"/>
      <c r="E64" s="98"/>
      <c r="F64" s="100"/>
    </row>
    <row r="65" spans="1:6" x14ac:dyDescent="0.2">
      <c r="A65" s="73" t="s">
        <v>484</v>
      </c>
      <c r="B65" s="98"/>
      <c r="C65" s="100"/>
      <c r="D65" s="98"/>
      <c r="E65" s="98"/>
      <c r="F65" s="100"/>
    </row>
    <row r="66" spans="1:6" x14ac:dyDescent="0.2">
      <c r="A66" s="98" t="s">
        <v>60</v>
      </c>
      <c r="B66" s="98"/>
      <c r="C66" s="100"/>
      <c r="E66" s="98"/>
      <c r="F66" s="100"/>
    </row>
    <row r="67" spans="1:6" x14ac:dyDescent="0.2">
      <c r="A67" s="100"/>
      <c r="B67" s="100"/>
      <c r="C67" s="100"/>
      <c r="D67" s="100"/>
      <c r="E67" s="100"/>
      <c r="F67" s="100"/>
    </row>
    <row r="68" spans="1:6" x14ac:dyDescent="0.2">
      <c r="A68" s="72" t="s">
        <v>63</v>
      </c>
      <c r="B68" s="94"/>
      <c r="C68" s="100"/>
      <c r="D68" s="72" t="s">
        <v>64</v>
      </c>
      <c r="E68" s="94"/>
      <c r="F68" s="100"/>
    </row>
    <row r="69" spans="1:6" ht="38.25" x14ac:dyDescent="0.2">
      <c r="A69" s="21" t="s">
        <v>65</v>
      </c>
      <c r="B69" s="94"/>
      <c r="C69" s="100"/>
      <c r="D69" s="21" t="s">
        <v>570</v>
      </c>
      <c r="E69" s="94"/>
      <c r="F69" s="100"/>
    </row>
    <row r="70" spans="1:6" x14ac:dyDescent="0.2">
      <c r="A70" s="98" t="s">
        <v>66</v>
      </c>
      <c r="B70" s="98">
        <v>1</v>
      </c>
      <c r="C70" s="100"/>
      <c r="D70" s="98" t="s">
        <v>61</v>
      </c>
      <c r="E70" s="98">
        <v>1</v>
      </c>
      <c r="F70" s="100"/>
    </row>
    <row r="71" spans="1:6" x14ac:dyDescent="0.2">
      <c r="A71" s="233" t="s">
        <v>486</v>
      </c>
      <c r="B71" s="98"/>
      <c r="C71" s="100"/>
      <c r="D71" s="260" t="s">
        <v>513</v>
      </c>
      <c r="E71" s="98"/>
      <c r="F71" s="100"/>
    </row>
    <row r="72" spans="1:6" x14ac:dyDescent="0.2">
      <c r="A72" s="98" t="s">
        <v>150</v>
      </c>
      <c r="B72" s="98"/>
      <c r="C72" s="100"/>
      <c r="D72" s="260" t="s">
        <v>516</v>
      </c>
      <c r="E72" s="98"/>
      <c r="F72" s="100"/>
    </row>
    <row r="73" spans="1:6" x14ac:dyDescent="0.2">
      <c r="A73" s="233" t="s">
        <v>487</v>
      </c>
      <c r="B73" s="98"/>
      <c r="C73" s="100"/>
      <c r="D73" s="260" t="s">
        <v>515</v>
      </c>
      <c r="E73" s="98"/>
      <c r="F73" s="100"/>
    </row>
    <row r="74" spans="1:6" x14ac:dyDescent="0.2">
      <c r="A74" s="98" t="s">
        <v>151</v>
      </c>
      <c r="B74" s="98"/>
      <c r="C74" s="100"/>
      <c r="D74" s="260" t="s">
        <v>514</v>
      </c>
      <c r="E74" s="101"/>
      <c r="F74" s="100"/>
    </row>
    <row r="75" spans="1:6" x14ac:dyDescent="0.2">
      <c r="A75" s="100"/>
      <c r="B75" s="100"/>
      <c r="C75" s="100"/>
      <c r="D75" s="100"/>
      <c r="E75" s="100"/>
      <c r="F75" s="100"/>
    </row>
    <row r="76" spans="1:6" x14ac:dyDescent="0.2">
      <c r="A76" s="72" t="s">
        <v>67</v>
      </c>
      <c r="B76" s="94"/>
      <c r="C76" s="100"/>
      <c r="D76" s="72" t="s">
        <v>68</v>
      </c>
      <c r="E76" s="94"/>
      <c r="F76" s="100"/>
    </row>
    <row r="77" spans="1:6" ht="38.25" x14ac:dyDescent="0.2">
      <c r="A77" s="21" t="s">
        <v>69</v>
      </c>
      <c r="B77" s="94"/>
      <c r="C77" s="100"/>
      <c r="D77" s="21" t="s">
        <v>72</v>
      </c>
      <c r="E77" s="94"/>
      <c r="F77" s="100"/>
    </row>
    <row r="78" spans="1:6" x14ac:dyDescent="0.2">
      <c r="A78" s="98" t="s">
        <v>70</v>
      </c>
      <c r="B78" s="98">
        <v>1</v>
      </c>
      <c r="C78" s="100"/>
      <c r="D78" s="98" t="s">
        <v>73</v>
      </c>
      <c r="E78" s="98"/>
      <c r="F78" s="100"/>
    </row>
    <row r="79" spans="1:6" ht="25.5" x14ac:dyDescent="0.2">
      <c r="A79" s="234" t="s">
        <v>488</v>
      </c>
      <c r="B79" s="98"/>
      <c r="C79" s="100"/>
      <c r="D79" s="98" t="s">
        <v>74</v>
      </c>
      <c r="E79" s="98"/>
      <c r="F79" s="100"/>
    </row>
    <row r="80" spans="1:6" ht="25.5" x14ac:dyDescent="0.2">
      <c r="A80" s="234" t="s">
        <v>489</v>
      </c>
      <c r="B80" s="98"/>
      <c r="C80" s="100"/>
      <c r="D80" s="234" t="s">
        <v>509</v>
      </c>
      <c r="E80" s="98"/>
      <c r="F80" s="100"/>
    </row>
    <row r="81" spans="1:6" ht="25.5" x14ac:dyDescent="0.2">
      <c r="A81" s="235" t="s">
        <v>490</v>
      </c>
      <c r="B81" s="98"/>
      <c r="C81" s="100"/>
      <c r="D81" s="260" t="s">
        <v>510</v>
      </c>
      <c r="E81" s="98">
        <v>4</v>
      </c>
      <c r="F81" s="100"/>
    </row>
    <row r="82" spans="1:6" ht="25.5" x14ac:dyDescent="0.2">
      <c r="A82" s="104" t="s">
        <v>71</v>
      </c>
      <c r="B82" s="98"/>
      <c r="C82" s="100"/>
      <c r="D82" s="260" t="s">
        <v>511</v>
      </c>
      <c r="E82" s="98"/>
      <c r="F82" s="100"/>
    </row>
    <row r="83" spans="1:6" x14ac:dyDescent="0.2">
      <c r="A83" s="100"/>
      <c r="B83" s="100"/>
      <c r="C83" s="100"/>
      <c r="D83" s="100"/>
      <c r="E83" s="100"/>
      <c r="F83" s="100"/>
    </row>
    <row r="84" spans="1:6" x14ac:dyDescent="0.2">
      <c r="A84" s="72" t="s">
        <v>75</v>
      </c>
      <c r="B84" s="94"/>
      <c r="C84" s="100"/>
      <c r="D84" s="290"/>
      <c r="E84" s="290"/>
      <c r="F84" s="290"/>
    </row>
    <row r="85" spans="1:6" ht="51" x14ac:dyDescent="0.2">
      <c r="A85" s="21" t="s">
        <v>76</v>
      </c>
      <c r="B85" s="94"/>
      <c r="C85" s="100"/>
      <c r="D85" s="290"/>
      <c r="E85" s="290"/>
      <c r="F85" s="290"/>
    </row>
    <row r="86" spans="1:6" x14ac:dyDescent="0.2">
      <c r="A86" s="98" t="s">
        <v>61</v>
      </c>
      <c r="B86" s="98">
        <v>1</v>
      </c>
      <c r="C86" s="100"/>
      <c r="D86" s="290"/>
      <c r="E86" s="290"/>
      <c r="F86" s="290"/>
    </row>
    <row r="87" spans="1:6" ht="12.75" customHeight="1" x14ac:dyDescent="0.2">
      <c r="A87" s="98" t="s">
        <v>62</v>
      </c>
      <c r="B87" s="98"/>
      <c r="C87" s="100"/>
      <c r="D87" s="290"/>
      <c r="E87" s="290"/>
      <c r="F87" s="290"/>
    </row>
    <row r="88" spans="1:6" x14ac:dyDescent="0.2">
      <c r="A88" s="100"/>
      <c r="B88" s="100"/>
      <c r="C88" s="100"/>
      <c r="D88" s="269"/>
      <c r="E88" s="269"/>
      <c r="F88" s="269"/>
    </row>
    <row r="89" spans="1:6" x14ac:dyDescent="0.2">
      <c r="A89" s="72" t="s">
        <v>102</v>
      </c>
      <c r="B89" s="21"/>
      <c r="C89" s="100"/>
      <c r="D89" s="269"/>
      <c r="E89" s="269"/>
      <c r="F89" s="269"/>
    </row>
    <row r="90" spans="1:6" ht="25.5" x14ac:dyDescent="0.2">
      <c r="A90" s="21" t="s">
        <v>77</v>
      </c>
      <c r="B90" s="21"/>
      <c r="C90" s="100"/>
      <c r="D90" s="269"/>
      <c r="E90" s="269"/>
      <c r="F90" s="269"/>
    </row>
    <row r="91" spans="1:6" x14ac:dyDescent="0.2">
      <c r="A91" s="73" t="s">
        <v>491</v>
      </c>
      <c r="B91" s="98">
        <v>1</v>
      </c>
      <c r="C91" s="100"/>
      <c r="D91" s="269"/>
      <c r="E91" s="269"/>
      <c r="F91" s="269"/>
    </row>
    <row r="92" spans="1:6" x14ac:dyDescent="0.2">
      <c r="A92" s="98" t="s">
        <v>79</v>
      </c>
      <c r="B92" s="98"/>
      <c r="C92" s="100"/>
      <c r="D92" s="269"/>
      <c r="E92" s="269"/>
      <c r="F92" s="269"/>
    </row>
    <row r="93" spans="1:6" x14ac:dyDescent="0.2">
      <c r="A93" s="73" t="s">
        <v>492</v>
      </c>
      <c r="B93" s="98"/>
      <c r="C93" s="100"/>
      <c r="D93" s="269"/>
      <c r="E93" s="269"/>
      <c r="F93" s="269"/>
    </row>
    <row r="94" spans="1:6" x14ac:dyDescent="0.2">
      <c r="A94" s="98" t="s">
        <v>152</v>
      </c>
      <c r="B94" s="98"/>
      <c r="C94" s="100"/>
      <c r="D94" s="269"/>
      <c r="E94" s="269"/>
      <c r="F94" s="269"/>
    </row>
    <row r="95" spans="1:6" x14ac:dyDescent="0.2">
      <c r="A95" s="98" t="s">
        <v>78</v>
      </c>
      <c r="B95" s="98"/>
      <c r="C95" s="100"/>
      <c r="D95" s="269"/>
      <c r="E95" s="269"/>
      <c r="F95" s="269"/>
    </row>
    <row r="96" spans="1:6" x14ac:dyDescent="0.2">
      <c r="A96" s="100"/>
      <c r="B96" s="100"/>
      <c r="C96" s="100"/>
      <c r="D96" s="269"/>
      <c r="E96" s="269"/>
      <c r="F96" s="269"/>
    </row>
    <row r="97" spans="1:6" ht="15" thickBot="1" x14ac:dyDescent="0.25">
      <c r="A97" s="102" t="str">
        <f>'[1]SR Area A'!A30:D30</f>
        <v>A.03 Conferimento di incarichi di collaborazione</v>
      </c>
      <c r="B97" s="91"/>
      <c r="C97" s="91"/>
      <c r="D97" s="91"/>
      <c r="E97" s="91"/>
      <c r="F97" s="91"/>
    </row>
    <row r="98" spans="1:6" ht="12.75" customHeight="1" x14ac:dyDescent="0.2">
      <c r="A98" s="340" t="s">
        <v>425</v>
      </c>
      <c r="B98" s="341"/>
      <c r="C98" s="92"/>
      <c r="D98" s="344" t="s">
        <v>426</v>
      </c>
      <c r="E98" s="341"/>
      <c r="F98" s="92"/>
    </row>
    <row r="99" spans="1:6" ht="13.5" thickBot="1" x14ac:dyDescent="0.25">
      <c r="A99" s="342"/>
      <c r="B99" s="343"/>
      <c r="C99" s="93"/>
      <c r="D99" s="343"/>
      <c r="E99" s="343"/>
      <c r="F99" s="93"/>
    </row>
    <row r="100" spans="1:6" x14ac:dyDescent="0.2">
      <c r="A100" s="71" t="s">
        <v>42</v>
      </c>
      <c r="B100" s="94"/>
      <c r="C100" s="95"/>
      <c r="D100" s="72" t="s">
        <v>50</v>
      </c>
      <c r="E100" s="94"/>
      <c r="F100" s="95"/>
    </row>
    <row r="101" spans="1:6" ht="76.5" x14ac:dyDescent="0.2">
      <c r="A101" s="19" t="s">
        <v>49</v>
      </c>
      <c r="B101" s="94"/>
      <c r="C101" s="95"/>
      <c r="D101" s="96" t="s">
        <v>51</v>
      </c>
      <c r="E101" s="94"/>
      <c r="F101" s="95"/>
    </row>
    <row r="102" spans="1:6" x14ac:dyDescent="0.2">
      <c r="A102" s="97" t="s">
        <v>43</v>
      </c>
      <c r="B102" s="98"/>
      <c r="C102" s="95"/>
      <c r="D102" s="98" t="s">
        <v>52</v>
      </c>
      <c r="E102" s="98">
        <v>1</v>
      </c>
      <c r="F102" s="95"/>
    </row>
    <row r="103" spans="1:6" x14ac:dyDescent="0.2">
      <c r="A103" s="97" t="s">
        <v>44</v>
      </c>
      <c r="B103" s="98">
        <v>2</v>
      </c>
      <c r="C103" s="95"/>
      <c r="D103" s="98" t="s">
        <v>53</v>
      </c>
      <c r="E103" s="98"/>
      <c r="F103" s="95"/>
    </row>
    <row r="104" spans="1:6" x14ac:dyDescent="0.2">
      <c r="A104" s="97" t="s">
        <v>45</v>
      </c>
      <c r="B104" s="98"/>
      <c r="C104" s="95"/>
      <c r="D104" s="98" t="s">
        <v>54</v>
      </c>
      <c r="E104" s="98"/>
      <c r="F104" s="95"/>
    </row>
    <row r="105" spans="1:6" ht="25.5" x14ac:dyDescent="0.2">
      <c r="A105" s="97" t="s">
        <v>47</v>
      </c>
      <c r="B105" s="98"/>
      <c r="C105" s="95"/>
      <c r="D105" s="98" t="s">
        <v>55</v>
      </c>
      <c r="E105" s="98"/>
      <c r="F105" s="95"/>
    </row>
    <row r="106" spans="1:6" x14ac:dyDescent="0.2">
      <c r="A106" s="97" t="s">
        <v>46</v>
      </c>
      <c r="B106" s="98"/>
      <c r="C106" s="95"/>
      <c r="D106" s="98" t="s">
        <v>56</v>
      </c>
      <c r="E106" s="98"/>
      <c r="F106" s="95"/>
    </row>
    <row r="107" spans="1:6" x14ac:dyDescent="0.2">
      <c r="A107" s="99"/>
      <c r="B107" s="100"/>
      <c r="C107" s="100"/>
      <c r="D107" s="100"/>
      <c r="E107" s="100"/>
      <c r="F107" s="100"/>
    </row>
    <row r="108" spans="1:6" x14ac:dyDescent="0.2">
      <c r="A108" s="72" t="s">
        <v>57</v>
      </c>
      <c r="B108" s="94"/>
      <c r="C108" s="100"/>
      <c r="D108" s="72" t="s">
        <v>58</v>
      </c>
      <c r="E108" s="94"/>
      <c r="F108" s="100"/>
    </row>
    <row r="109" spans="1:6" ht="63.75" x14ac:dyDescent="0.2">
      <c r="A109" s="21" t="s">
        <v>59</v>
      </c>
      <c r="B109" s="94"/>
      <c r="C109" s="100"/>
      <c r="D109" s="21" t="s">
        <v>100</v>
      </c>
      <c r="E109" s="94"/>
      <c r="F109" s="100"/>
    </row>
    <row r="110" spans="1:6" x14ac:dyDescent="0.2">
      <c r="A110" s="73" t="s">
        <v>482</v>
      </c>
      <c r="B110" s="98"/>
      <c r="C110" s="100"/>
      <c r="D110" s="98" t="s">
        <v>61</v>
      </c>
      <c r="E110" s="98">
        <v>1</v>
      </c>
      <c r="F110" s="100"/>
    </row>
    <row r="111" spans="1:6" x14ac:dyDescent="0.2">
      <c r="A111" s="73" t="s">
        <v>485</v>
      </c>
      <c r="B111" s="98"/>
      <c r="C111" s="100"/>
      <c r="D111" s="73" t="s">
        <v>493</v>
      </c>
      <c r="E111" s="98"/>
      <c r="F111" s="100"/>
    </row>
    <row r="112" spans="1:6" x14ac:dyDescent="0.2">
      <c r="A112" s="73" t="s">
        <v>483</v>
      </c>
      <c r="B112" s="98"/>
      <c r="C112" s="100"/>
      <c r="D112" s="98"/>
      <c r="E112" s="98"/>
      <c r="F112" s="100"/>
    </row>
    <row r="113" spans="1:6" ht="51" customHeight="1" x14ac:dyDescent="0.2">
      <c r="A113" s="73" t="s">
        <v>484</v>
      </c>
      <c r="B113" s="98"/>
      <c r="C113" s="100"/>
      <c r="D113" s="98"/>
      <c r="E113" s="98"/>
      <c r="F113" s="100"/>
    </row>
    <row r="114" spans="1:6" x14ac:dyDescent="0.2">
      <c r="A114" s="98" t="s">
        <v>60</v>
      </c>
      <c r="B114" s="98">
        <v>5</v>
      </c>
      <c r="C114" s="100"/>
      <c r="E114" s="98"/>
      <c r="F114" s="100"/>
    </row>
    <row r="115" spans="1:6" x14ac:dyDescent="0.2">
      <c r="A115" s="100"/>
      <c r="B115" s="100"/>
      <c r="C115" s="100"/>
      <c r="D115" s="100"/>
      <c r="E115" s="100"/>
      <c r="F115" s="100"/>
    </row>
    <row r="116" spans="1:6" x14ac:dyDescent="0.2">
      <c r="A116" s="72" t="s">
        <v>63</v>
      </c>
      <c r="B116" s="94"/>
      <c r="C116" s="100"/>
      <c r="D116" s="72" t="s">
        <v>64</v>
      </c>
      <c r="E116" s="94"/>
      <c r="F116" s="100"/>
    </row>
    <row r="117" spans="1:6" ht="38.25" x14ac:dyDescent="0.2">
      <c r="A117" s="21" t="s">
        <v>65</v>
      </c>
      <c r="B117" s="94"/>
      <c r="C117" s="100"/>
      <c r="D117" s="21" t="s">
        <v>570</v>
      </c>
      <c r="E117" s="94"/>
      <c r="F117" s="100"/>
    </row>
    <row r="118" spans="1:6" x14ac:dyDescent="0.2">
      <c r="A118" s="98" t="s">
        <v>66</v>
      </c>
      <c r="B118" s="98">
        <v>1</v>
      </c>
      <c r="C118" s="100"/>
      <c r="D118" s="98" t="s">
        <v>61</v>
      </c>
      <c r="E118" s="98">
        <v>1</v>
      </c>
      <c r="F118" s="100"/>
    </row>
    <row r="119" spans="1:6" x14ac:dyDescent="0.2">
      <c r="A119" s="233" t="s">
        <v>486</v>
      </c>
      <c r="B119" s="98"/>
      <c r="C119" s="100"/>
      <c r="D119" s="260" t="s">
        <v>513</v>
      </c>
      <c r="E119" s="98"/>
      <c r="F119" s="100"/>
    </row>
    <row r="120" spans="1:6" x14ac:dyDescent="0.2">
      <c r="A120" s="98" t="s">
        <v>150</v>
      </c>
      <c r="B120" s="98"/>
      <c r="C120" s="100"/>
      <c r="D120" s="260" t="s">
        <v>516</v>
      </c>
      <c r="E120" s="98"/>
      <c r="F120" s="100"/>
    </row>
    <row r="121" spans="1:6" x14ac:dyDescent="0.2">
      <c r="A121" s="233" t="s">
        <v>487</v>
      </c>
      <c r="B121" s="98"/>
      <c r="C121" s="100"/>
      <c r="D121" s="260" t="s">
        <v>515</v>
      </c>
      <c r="E121" s="98"/>
      <c r="F121" s="100"/>
    </row>
    <row r="122" spans="1:6" x14ac:dyDescent="0.2">
      <c r="A122" s="98" t="s">
        <v>151</v>
      </c>
      <c r="B122" s="98"/>
      <c r="C122" s="100"/>
      <c r="D122" s="260" t="s">
        <v>514</v>
      </c>
      <c r="E122" s="101"/>
      <c r="F122" s="100"/>
    </row>
    <row r="123" spans="1:6" x14ac:dyDescent="0.2">
      <c r="A123" s="100"/>
      <c r="B123" s="100"/>
      <c r="C123" s="100"/>
      <c r="D123" s="100"/>
      <c r="E123" s="100"/>
      <c r="F123" s="100"/>
    </row>
    <row r="124" spans="1:6" x14ac:dyDescent="0.2">
      <c r="A124" s="72" t="s">
        <v>67</v>
      </c>
      <c r="B124" s="94"/>
      <c r="C124" s="100"/>
      <c r="D124" s="72" t="s">
        <v>68</v>
      </c>
      <c r="E124" s="94"/>
      <c r="F124" s="100"/>
    </row>
    <row r="125" spans="1:6" ht="52.5" customHeight="1" x14ac:dyDescent="0.2">
      <c r="A125" s="21" t="s">
        <v>69</v>
      </c>
      <c r="B125" s="94"/>
      <c r="C125" s="100"/>
      <c r="D125" s="21" t="s">
        <v>72</v>
      </c>
      <c r="E125" s="94"/>
      <c r="F125" s="100"/>
    </row>
    <row r="126" spans="1:6" x14ac:dyDescent="0.2">
      <c r="A126" s="98" t="s">
        <v>70</v>
      </c>
      <c r="B126" s="98"/>
      <c r="C126" s="100"/>
      <c r="D126" s="98" t="s">
        <v>73</v>
      </c>
      <c r="E126" s="98"/>
      <c r="F126" s="100"/>
    </row>
    <row r="127" spans="1:6" ht="25.5" x14ac:dyDescent="0.2">
      <c r="A127" s="234" t="s">
        <v>488</v>
      </c>
      <c r="B127" s="98"/>
      <c r="C127" s="100"/>
      <c r="D127" s="98" t="s">
        <v>74</v>
      </c>
      <c r="E127" s="98"/>
      <c r="F127" s="100"/>
    </row>
    <row r="128" spans="1:6" ht="25.5" x14ac:dyDescent="0.2">
      <c r="A128" s="234" t="s">
        <v>489</v>
      </c>
      <c r="B128" s="98"/>
      <c r="C128" s="100"/>
      <c r="D128" s="234" t="s">
        <v>509</v>
      </c>
      <c r="E128" s="98"/>
      <c r="F128" s="100"/>
    </row>
    <row r="129" spans="1:6" ht="25.5" x14ac:dyDescent="0.2">
      <c r="A129" s="235" t="s">
        <v>490</v>
      </c>
      <c r="B129" s="98"/>
      <c r="C129" s="100"/>
      <c r="D129" s="260" t="s">
        <v>510</v>
      </c>
      <c r="E129" s="98">
        <v>4</v>
      </c>
      <c r="F129" s="100"/>
    </row>
    <row r="130" spans="1:6" ht="25.5" x14ac:dyDescent="0.2">
      <c r="A130" s="104" t="s">
        <v>71</v>
      </c>
      <c r="B130" s="98">
        <v>5</v>
      </c>
      <c r="C130" s="100"/>
      <c r="D130" s="260" t="s">
        <v>511</v>
      </c>
      <c r="E130" s="98"/>
      <c r="F130" s="100"/>
    </row>
    <row r="131" spans="1:6" x14ac:dyDescent="0.2">
      <c r="A131" s="100"/>
      <c r="B131" s="100"/>
      <c r="C131" s="100"/>
      <c r="D131" s="100"/>
      <c r="E131" s="100"/>
      <c r="F131" s="100"/>
    </row>
    <row r="132" spans="1:6" x14ac:dyDescent="0.2">
      <c r="A132" s="72" t="s">
        <v>75</v>
      </c>
      <c r="B132" s="94"/>
      <c r="C132" s="100"/>
      <c r="D132" s="290"/>
      <c r="E132" s="290"/>
      <c r="F132" s="290"/>
    </row>
    <row r="133" spans="1:6" ht="51" x14ac:dyDescent="0.2">
      <c r="A133" s="21" t="s">
        <v>76</v>
      </c>
      <c r="B133" s="94"/>
      <c r="C133" s="100"/>
      <c r="D133" s="290"/>
      <c r="E133" s="290"/>
      <c r="F133" s="290"/>
    </row>
    <row r="134" spans="1:6" x14ac:dyDescent="0.2">
      <c r="A134" s="98" t="s">
        <v>61</v>
      </c>
      <c r="B134" s="98">
        <v>1</v>
      </c>
      <c r="C134" s="100"/>
      <c r="D134" s="290"/>
      <c r="E134" s="290"/>
      <c r="F134" s="290"/>
    </row>
    <row r="135" spans="1:6" x14ac:dyDescent="0.2">
      <c r="A135" s="98" t="s">
        <v>62</v>
      </c>
      <c r="B135" s="98"/>
      <c r="C135" s="100"/>
      <c r="D135" s="290"/>
      <c r="E135" s="290"/>
      <c r="F135" s="290"/>
    </row>
    <row r="136" spans="1:6" x14ac:dyDescent="0.2">
      <c r="A136" s="100"/>
      <c r="B136" s="100"/>
      <c r="C136" s="100"/>
      <c r="D136" s="269"/>
      <c r="E136" s="269"/>
      <c r="F136" s="269"/>
    </row>
    <row r="137" spans="1:6" x14ac:dyDescent="0.2">
      <c r="A137" s="72" t="s">
        <v>102</v>
      </c>
      <c r="B137" s="21"/>
      <c r="C137" s="100"/>
      <c r="D137" s="269"/>
      <c r="E137" s="269"/>
      <c r="F137" s="269"/>
    </row>
    <row r="138" spans="1:6" ht="25.5" x14ac:dyDescent="0.2">
      <c r="A138" s="21" t="s">
        <v>77</v>
      </c>
      <c r="B138" s="21"/>
      <c r="C138" s="100"/>
      <c r="D138" s="269"/>
      <c r="E138" s="269"/>
      <c r="F138" s="269"/>
    </row>
    <row r="139" spans="1:6" x14ac:dyDescent="0.2">
      <c r="A139" s="73" t="s">
        <v>491</v>
      </c>
      <c r="B139" s="98"/>
      <c r="C139" s="100"/>
      <c r="D139" s="269"/>
      <c r="E139" s="269"/>
      <c r="F139" s="269"/>
    </row>
    <row r="140" spans="1:6" x14ac:dyDescent="0.2">
      <c r="A140" s="98" t="s">
        <v>79</v>
      </c>
      <c r="B140" s="98">
        <v>2</v>
      </c>
      <c r="C140" s="100"/>
      <c r="D140" s="269"/>
      <c r="E140" s="269"/>
      <c r="F140" s="269"/>
    </row>
    <row r="141" spans="1:6" x14ac:dyDescent="0.2">
      <c r="A141" s="73" t="s">
        <v>492</v>
      </c>
      <c r="B141" s="98"/>
      <c r="C141" s="100"/>
      <c r="D141" s="269"/>
      <c r="E141" s="269"/>
      <c r="F141" s="269"/>
    </row>
    <row r="142" spans="1:6" x14ac:dyDescent="0.2">
      <c r="A142" s="98" t="s">
        <v>152</v>
      </c>
      <c r="B142" s="98"/>
      <c r="C142" s="100"/>
      <c r="D142" s="269"/>
      <c r="E142" s="269"/>
      <c r="F142" s="269"/>
    </row>
    <row r="143" spans="1:6" x14ac:dyDescent="0.2">
      <c r="A143" s="98" t="s">
        <v>78</v>
      </c>
      <c r="B143" s="98"/>
      <c r="C143" s="100"/>
      <c r="D143" s="269"/>
      <c r="E143" s="269"/>
      <c r="F143" s="269"/>
    </row>
    <row r="144" spans="1:6" x14ac:dyDescent="0.2">
      <c r="A144" s="100"/>
      <c r="B144" s="100"/>
      <c r="C144" s="100"/>
      <c r="D144" s="269"/>
      <c r="E144" s="269"/>
      <c r="F144" s="269"/>
    </row>
    <row r="145" spans="1:6" ht="14.25" x14ac:dyDescent="0.2">
      <c r="A145" s="102" t="str">
        <f>'[1]SR Area A'!A43:D43</f>
        <v>A.04 Contratti di somministrazione lavoro</v>
      </c>
      <c r="B145" s="91"/>
      <c r="C145" s="91"/>
      <c r="D145" s="91"/>
      <c r="E145" s="91"/>
      <c r="F145" s="91"/>
    </row>
    <row r="146" spans="1:6" ht="13.5" thickBot="1" x14ac:dyDescent="0.25">
      <c r="A146" s="99"/>
      <c r="B146" s="100"/>
      <c r="C146" s="100"/>
      <c r="D146" s="100"/>
      <c r="E146" s="100"/>
      <c r="F146" s="100"/>
    </row>
    <row r="147" spans="1:6" x14ac:dyDescent="0.2">
      <c r="A147" s="340" t="s">
        <v>425</v>
      </c>
      <c r="B147" s="341"/>
      <c r="C147" s="92"/>
      <c r="D147" s="344" t="s">
        <v>426</v>
      </c>
      <c r="E147" s="341"/>
      <c r="F147" s="92"/>
    </row>
    <row r="148" spans="1:6" ht="13.5" thickBot="1" x14ac:dyDescent="0.25">
      <c r="A148" s="342"/>
      <c r="B148" s="343"/>
      <c r="C148" s="93"/>
      <c r="D148" s="343"/>
      <c r="E148" s="343"/>
      <c r="F148" s="93"/>
    </row>
    <row r="149" spans="1:6" x14ac:dyDescent="0.2">
      <c r="A149" s="71" t="s">
        <v>42</v>
      </c>
      <c r="B149" s="94"/>
      <c r="C149" s="95"/>
      <c r="D149" s="72" t="s">
        <v>50</v>
      </c>
      <c r="E149" s="94"/>
      <c r="F149" s="95"/>
    </row>
    <row r="150" spans="1:6" ht="76.5" x14ac:dyDescent="0.2">
      <c r="A150" s="19" t="s">
        <v>49</v>
      </c>
      <c r="B150" s="94"/>
      <c r="C150" s="95"/>
      <c r="D150" s="96" t="s">
        <v>51</v>
      </c>
      <c r="E150" s="94"/>
      <c r="F150" s="95"/>
    </row>
    <row r="151" spans="1:6" x14ac:dyDescent="0.2">
      <c r="A151" s="97" t="s">
        <v>43</v>
      </c>
      <c r="B151" s="98"/>
      <c r="C151" s="95"/>
      <c r="D151" s="98" t="s">
        <v>52</v>
      </c>
      <c r="E151" s="98">
        <v>1</v>
      </c>
      <c r="F151" s="95"/>
    </row>
    <row r="152" spans="1:6" x14ac:dyDescent="0.2">
      <c r="A152" s="97" t="s">
        <v>44</v>
      </c>
      <c r="B152" s="98">
        <v>2</v>
      </c>
      <c r="C152" s="95"/>
      <c r="D152" s="98" t="s">
        <v>53</v>
      </c>
      <c r="E152" s="98"/>
      <c r="F152" s="95"/>
    </row>
    <row r="153" spans="1:6" x14ac:dyDescent="0.2">
      <c r="A153" s="97" t="s">
        <v>45</v>
      </c>
      <c r="B153" s="98"/>
      <c r="C153" s="95"/>
      <c r="D153" s="98" t="s">
        <v>54</v>
      </c>
      <c r="E153" s="98"/>
      <c r="F153" s="95"/>
    </row>
    <row r="154" spans="1:6" ht="25.5" x14ac:dyDescent="0.2">
      <c r="A154" s="97" t="s">
        <v>47</v>
      </c>
      <c r="B154" s="98"/>
      <c r="C154" s="95"/>
      <c r="D154" s="98" t="s">
        <v>55</v>
      </c>
      <c r="E154" s="98"/>
      <c r="F154" s="95"/>
    </row>
    <row r="155" spans="1:6" x14ac:dyDescent="0.2">
      <c r="A155" s="97" t="s">
        <v>46</v>
      </c>
      <c r="B155" s="98"/>
      <c r="C155" s="95"/>
      <c r="D155" s="98" t="s">
        <v>56</v>
      </c>
      <c r="E155" s="98"/>
      <c r="F155" s="95"/>
    </row>
    <row r="156" spans="1:6" x14ac:dyDescent="0.2">
      <c r="A156" s="99"/>
      <c r="B156" s="100"/>
      <c r="C156" s="100"/>
      <c r="D156" s="100"/>
      <c r="E156" s="100"/>
      <c r="F156" s="100"/>
    </row>
    <row r="157" spans="1:6" x14ac:dyDescent="0.2">
      <c r="A157" s="72" t="s">
        <v>57</v>
      </c>
      <c r="B157" s="94"/>
      <c r="C157" s="100"/>
      <c r="D157" s="72" t="s">
        <v>58</v>
      </c>
      <c r="E157" s="94"/>
      <c r="F157" s="100"/>
    </row>
    <row r="158" spans="1:6" ht="63.75" x14ac:dyDescent="0.2">
      <c r="A158" s="21" t="s">
        <v>59</v>
      </c>
      <c r="B158" s="94"/>
      <c r="C158" s="100"/>
      <c r="D158" s="21" t="s">
        <v>100</v>
      </c>
      <c r="E158" s="94"/>
      <c r="F158" s="100"/>
    </row>
    <row r="159" spans="1:6" x14ac:dyDescent="0.2">
      <c r="A159" s="73" t="s">
        <v>482</v>
      </c>
      <c r="B159" s="98"/>
      <c r="C159" s="100"/>
      <c r="D159" s="98" t="s">
        <v>61</v>
      </c>
      <c r="E159" s="98">
        <v>1</v>
      </c>
      <c r="F159" s="100"/>
    </row>
    <row r="160" spans="1:6" ht="12.75" customHeight="1" x14ac:dyDescent="0.2">
      <c r="A160" s="73" t="s">
        <v>485</v>
      </c>
      <c r="B160" s="98"/>
      <c r="C160" s="100"/>
      <c r="D160" s="73" t="s">
        <v>493</v>
      </c>
      <c r="E160" s="98"/>
      <c r="F160" s="100"/>
    </row>
    <row r="161" spans="1:6" ht="12.75" customHeight="1" x14ac:dyDescent="0.2">
      <c r="A161" s="73" t="s">
        <v>483</v>
      </c>
      <c r="B161" s="98"/>
      <c r="C161" s="100"/>
      <c r="D161" s="98"/>
      <c r="E161" s="98"/>
      <c r="F161" s="100"/>
    </row>
    <row r="162" spans="1:6" x14ac:dyDescent="0.2">
      <c r="A162" s="73" t="s">
        <v>484</v>
      </c>
      <c r="B162" s="98"/>
      <c r="C162" s="100"/>
      <c r="D162" s="98"/>
      <c r="E162" s="98"/>
      <c r="F162" s="100"/>
    </row>
    <row r="163" spans="1:6" x14ac:dyDescent="0.2">
      <c r="A163" s="98" t="s">
        <v>60</v>
      </c>
      <c r="B163" s="98">
        <v>5</v>
      </c>
      <c r="C163" s="100"/>
      <c r="E163" s="98"/>
      <c r="F163" s="100"/>
    </row>
    <row r="164" spans="1:6" x14ac:dyDescent="0.2">
      <c r="A164" s="100"/>
      <c r="B164" s="100"/>
      <c r="C164" s="100"/>
      <c r="D164" s="100"/>
      <c r="E164" s="100"/>
      <c r="F164" s="100"/>
    </row>
    <row r="165" spans="1:6" x14ac:dyDescent="0.2">
      <c r="A165" s="72" t="s">
        <v>63</v>
      </c>
      <c r="B165" s="94"/>
      <c r="C165" s="100"/>
      <c r="D165" s="72" t="s">
        <v>64</v>
      </c>
      <c r="E165" s="94"/>
      <c r="F165" s="100"/>
    </row>
    <row r="166" spans="1:6" ht="38.25" x14ac:dyDescent="0.2">
      <c r="A166" s="21" t="s">
        <v>65</v>
      </c>
      <c r="B166" s="94"/>
      <c r="C166" s="100"/>
      <c r="D166" s="21" t="s">
        <v>570</v>
      </c>
      <c r="E166" s="94"/>
      <c r="F166" s="100"/>
    </row>
    <row r="167" spans="1:6" x14ac:dyDescent="0.2">
      <c r="A167" s="98" t="s">
        <v>66</v>
      </c>
      <c r="B167" s="98">
        <v>1</v>
      </c>
      <c r="C167" s="100"/>
      <c r="D167" s="98" t="s">
        <v>61</v>
      </c>
      <c r="E167" s="98">
        <v>1</v>
      </c>
      <c r="F167" s="100"/>
    </row>
    <row r="168" spans="1:6" x14ac:dyDescent="0.2">
      <c r="A168" s="233" t="s">
        <v>486</v>
      </c>
      <c r="B168" s="98"/>
      <c r="C168" s="100"/>
      <c r="D168" s="260" t="s">
        <v>513</v>
      </c>
      <c r="E168" s="98"/>
      <c r="F168" s="100"/>
    </row>
    <row r="169" spans="1:6" x14ac:dyDescent="0.2">
      <c r="A169" s="98" t="s">
        <v>150</v>
      </c>
      <c r="B169" s="98"/>
      <c r="C169" s="100"/>
      <c r="D169" s="260" t="s">
        <v>516</v>
      </c>
      <c r="E169" s="98"/>
      <c r="F169" s="100"/>
    </row>
    <row r="170" spans="1:6" x14ac:dyDescent="0.2">
      <c r="A170" s="233" t="s">
        <v>487</v>
      </c>
      <c r="B170" s="98"/>
      <c r="C170" s="100"/>
      <c r="D170" s="260" t="s">
        <v>515</v>
      </c>
      <c r="E170" s="98"/>
      <c r="F170" s="100"/>
    </row>
    <row r="171" spans="1:6" x14ac:dyDescent="0.2">
      <c r="A171" s="98" t="s">
        <v>151</v>
      </c>
      <c r="B171" s="98"/>
      <c r="C171" s="100"/>
      <c r="D171" s="260" t="s">
        <v>514</v>
      </c>
      <c r="E171" s="101"/>
      <c r="F171" s="100"/>
    </row>
    <row r="172" spans="1:6" x14ac:dyDescent="0.2">
      <c r="A172" s="100"/>
      <c r="B172" s="100"/>
      <c r="C172" s="100"/>
      <c r="D172" s="100"/>
      <c r="E172" s="100"/>
      <c r="F172" s="100"/>
    </row>
    <row r="173" spans="1:6" x14ac:dyDescent="0.2">
      <c r="A173" s="72" t="s">
        <v>67</v>
      </c>
      <c r="B173" s="94"/>
      <c r="C173" s="100"/>
      <c r="D173" s="72" t="s">
        <v>68</v>
      </c>
      <c r="E173" s="94"/>
      <c r="F173" s="100"/>
    </row>
    <row r="174" spans="1:6" ht="38.25" x14ac:dyDescent="0.2">
      <c r="A174" s="21" t="s">
        <v>69</v>
      </c>
      <c r="B174" s="94"/>
      <c r="C174" s="100"/>
      <c r="D174" s="21" t="s">
        <v>72</v>
      </c>
      <c r="E174" s="94"/>
      <c r="F174" s="100"/>
    </row>
    <row r="175" spans="1:6" x14ac:dyDescent="0.2">
      <c r="A175" s="98" t="s">
        <v>70</v>
      </c>
      <c r="B175" s="98"/>
      <c r="C175" s="100"/>
      <c r="D175" s="98" t="s">
        <v>73</v>
      </c>
      <c r="E175" s="98"/>
      <c r="F175" s="100"/>
    </row>
    <row r="176" spans="1:6" ht="25.5" x14ac:dyDescent="0.2">
      <c r="A176" s="234" t="s">
        <v>488</v>
      </c>
      <c r="B176" s="98"/>
      <c r="C176" s="100"/>
      <c r="D176" s="98" t="s">
        <v>74</v>
      </c>
      <c r="E176" s="98"/>
      <c r="F176" s="100"/>
    </row>
    <row r="177" spans="1:6" ht="25.5" x14ac:dyDescent="0.2">
      <c r="A177" s="234" t="s">
        <v>489</v>
      </c>
      <c r="B177" s="98"/>
      <c r="C177" s="100"/>
      <c r="D177" s="234" t="s">
        <v>509</v>
      </c>
      <c r="E177" s="98"/>
      <c r="F177" s="100"/>
    </row>
    <row r="178" spans="1:6" ht="25.5" x14ac:dyDescent="0.2">
      <c r="A178" s="235" t="s">
        <v>490</v>
      </c>
      <c r="B178" s="98"/>
      <c r="C178" s="100"/>
      <c r="D178" s="260" t="s">
        <v>510</v>
      </c>
      <c r="E178" s="98">
        <v>4</v>
      </c>
      <c r="F178" s="100"/>
    </row>
    <row r="179" spans="1:6" ht="25.5" x14ac:dyDescent="0.2">
      <c r="A179" s="104" t="s">
        <v>71</v>
      </c>
      <c r="B179" s="98">
        <v>5</v>
      </c>
      <c r="C179" s="100"/>
      <c r="D179" s="260" t="s">
        <v>511</v>
      </c>
      <c r="E179" s="98"/>
      <c r="F179" s="100"/>
    </row>
    <row r="180" spans="1:6" x14ac:dyDescent="0.2">
      <c r="A180" s="100"/>
      <c r="B180" s="100"/>
      <c r="C180" s="100"/>
      <c r="D180" s="100"/>
      <c r="E180" s="100"/>
      <c r="F180" s="100"/>
    </row>
    <row r="181" spans="1:6" x14ac:dyDescent="0.2">
      <c r="A181" s="72" t="s">
        <v>75</v>
      </c>
      <c r="B181" s="94"/>
      <c r="C181" s="100"/>
      <c r="D181" s="290"/>
      <c r="E181" s="290"/>
      <c r="F181" s="290"/>
    </row>
    <row r="182" spans="1:6" ht="51" x14ac:dyDescent="0.2">
      <c r="A182" s="21" t="s">
        <v>76</v>
      </c>
      <c r="B182" s="94"/>
      <c r="C182" s="100"/>
      <c r="D182" s="290"/>
      <c r="E182" s="290"/>
      <c r="F182" s="290"/>
    </row>
    <row r="183" spans="1:6" x14ac:dyDescent="0.2">
      <c r="A183" s="98" t="s">
        <v>61</v>
      </c>
      <c r="B183" s="98">
        <v>1</v>
      </c>
      <c r="C183" s="100"/>
      <c r="D183" s="290"/>
      <c r="E183" s="290"/>
      <c r="F183" s="290"/>
    </row>
    <row r="184" spans="1:6" x14ac:dyDescent="0.2">
      <c r="A184" s="98" t="s">
        <v>62</v>
      </c>
      <c r="B184" s="98"/>
      <c r="C184" s="100"/>
      <c r="D184" s="290"/>
      <c r="E184" s="290"/>
      <c r="F184" s="290"/>
    </row>
    <row r="185" spans="1:6" x14ac:dyDescent="0.2">
      <c r="A185" s="100"/>
      <c r="B185" s="100"/>
      <c r="C185" s="100"/>
      <c r="D185" s="269"/>
      <c r="E185" s="269"/>
      <c r="F185" s="269"/>
    </row>
    <row r="186" spans="1:6" x14ac:dyDescent="0.2">
      <c r="A186" s="72" t="s">
        <v>102</v>
      </c>
      <c r="B186" s="21"/>
      <c r="C186" s="100"/>
      <c r="D186" s="269"/>
      <c r="E186" s="269"/>
      <c r="F186" s="269"/>
    </row>
    <row r="187" spans="1:6" ht="25.5" x14ac:dyDescent="0.2">
      <c r="A187" s="21" t="s">
        <v>77</v>
      </c>
      <c r="B187" s="21"/>
      <c r="C187" s="100"/>
      <c r="D187" s="269"/>
      <c r="E187" s="269"/>
      <c r="F187" s="269"/>
    </row>
    <row r="188" spans="1:6" x14ac:dyDescent="0.2">
      <c r="A188" s="73" t="s">
        <v>491</v>
      </c>
      <c r="B188" s="98">
        <v>1</v>
      </c>
      <c r="C188" s="100"/>
      <c r="D188" s="269"/>
      <c r="E188" s="269"/>
      <c r="F188" s="269"/>
    </row>
    <row r="189" spans="1:6" x14ac:dyDescent="0.2">
      <c r="A189" s="98" t="s">
        <v>79</v>
      </c>
      <c r="B189" s="98"/>
      <c r="C189" s="100"/>
      <c r="D189" s="269"/>
      <c r="E189" s="269"/>
      <c r="F189" s="269"/>
    </row>
    <row r="190" spans="1:6" x14ac:dyDescent="0.2">
      <c r="A190" s="73" t="s">
        <v>492</v>
      </c>
      <c r="B190" s="98"/>
      <c r="C190" s="100"/>
      <c r="D190" s="269"/>
      <c r="E190" s="269"/>
      <c r="F190" s="269"/>
    </row>
    <row r="191" spans="1:6" x14ac:dyDescent="0.2">
      <c r="A191" s="98" t="s">
        <v>152</v>
      </c>
      <c r="B191" s="98"/>
      <c r="C191" s="100"/>
      <c r="D191" s="269"/>
      <c r="E191" s="269"/>
      <c r="F191" s="269"/>
    </row>
    <row r="192" spans="1:6" x14ac:dyDescent="0.2">
      <c r="A192" s="98" t="s">
        <v>78</v>
      </c>
      <c r="B192" s="98"/>
      <c r="C192" s="100"/>
      <c r="D192" s="269"/>
      <c r="E192" s="269"/>
      <c r="F192" s="269"/>
    </row>
    <row r="193" spans="1:6" x14ac:dyDescent="0.2">
      <c r="A193" s="100"/>
      <c r="B193" s="100"/>
      <c r="C193" s="100"/>
      <c r="D193" s="269"/>
      <c r="E193" s="269"/>
      <c r="F193" s="269"/>
    </row>
    <row r="194" spans="1:6" ht="15" thickBot="1" x14ac:dyDescent="0.25">
      <c r="A194" s="102" t="str">
        <f>'[1]Aree di rischio per processi'!A11</f>
        <v>A.05 Attivazione di distacchi/comandi di personale (in uscita)</v>
      </c>
      <c r="B194" s="91"/>
      <c r="C194" s="91"/>
      <c r="D194" s="91"/>
      <c r="E194" s="91"/>
      <c r="F194" s="91"/>
    </row>
    <row r="195" spans="1:6" x14ac:dyDescent="0.2">
      <c r="A195" s="340" t="s">
        <v>425</v>
      </c>
      <c r="B195" s="341"/>
      <c r="C195" s="92"/>
      <c r="D195" s="344" t="s">
        <v>426</v>
      </c>
      <c r="E195" s="341"/>
      <c r="F195" s="92"/>
    </row>
    <row r="196" spans="1:6" ht="13.5" thickBot="1" x14ac:dyDescent="0.25">
      <c r="A196" s="342"/>
      <c r="B196" s="343"/>
      <c r="C196" s="93"/>
      <c r="D196" s="343"/>
      <c r="E196" s="343"/>
      <c r="F196" s="93"/>
    </row>
    <row r="197" spans="1:6" x14ac:dyDescent="0.2">
      <c r="A197" s="71" t="s">
        <v>42</v>
      </c>
      <c r="B197" s="94"/>
      <c r="C197" s="95"/>
      <c r="D197" s="72" t="s">
        <v>50</v>
      </c>
      <c r="E197" s="94"/>
      <c r="F197" s="95"/>
    </row>
    <row r="198" spans="1:6" ht="76.5" x14ac:dyDescent="0.2">
      <c r="A198" s="19" t="s">
        <v>49</v>
      </c>
      <c r="B198" s="94"/>
      <c r="C198" s="95"/>
      <c r="D198" s="96" t="s">
        <v>51</v>
      </c>
      <c r="E198" s="94"/>
      <c r="F198" s="95"/>
    </row>
    <row r="199" spans="1:6" x14ac:dyDescent="0.2">
      <c r="A199" s="97" t="s">
        <v>43</v>
      </c>
      <c r="B199" s="98">
        <v>1</v>
      </c>
      <c r="C199" s="95"/>
      <c r="D199" s="98" t="s">
        <v>52</v>
      </c>
      <c r="E199" s="98">
        <v>1</v>
      </c>
      <c r="F199" s="95"/>
    </row>
    <row r="200" spans="1:6" x14ac:dyDescent="0.2">
      <c r="A200" s="97" t="s">
        <v>44</v>
      </c>
      <c r="B200" s="98"/>
      <c r="C200" s="95"/>
      <c r="D200" s="98" t="s">
        <v>53</v>
      </c>
      <c r="E200" s="98"/>
      <c r="F200" s="95"/>
    </row>
    <row r="201" spans="1:6" x14ac:dyDescent="0.2">
      <c r="A201" s="97" t="s">
        <v>45</v>
      </c>
      <c r="B201" s="98"/>
      <c r="C201" s="95"/>
      <c r="D201" s="98" t="s">
        <v>54</v>
      </c>
      <c r="E201" s="98"/>
      <c r="F201" s="95"/>
    </row>
    <row r="202" spans="1:6" ht="25.5" x14ac:dyDescent="0.2">
      <c r="A202" s="97" t="s">
        <v>47</v>
      </c>
      <c r="B202" s="98"/>
      <c r="C202" s="95"/>
      <c r="D202" s="98" t="s">
        <v>55</v>
      </c>
      <c r="E202" s="98"/>
      <c r="F202" s="95"/>
    </row>
    <row r="203" spans="1:6" x14ac:dyDescent="0.2">
      <c r="A203" s="97" t="s">
        <v>46</v>
      </c>
      <c r="B203" s="98"/>
      <c r="C203" s="95"/>
      <c r="D203" s="98" t="s">
        <v>56</v>
      </c>
      <c r="E203" s="98"/>
      <c r="F203" s="95"/>
    </row>
    <row r="204" spans="1:6" x14ac:dyDescent="0.2">
      <c r="A204" s="99"/>
      <c r="B204" s="100"/>
      <c r="C204" s="100"/>
      <c r="D204" s="100"/>
      <c r="E204" s="100"/>
      <c r="F204" s="100"/>
    </row>
    <row r="205" spans="1:6" x14ac:dyDescent="0.2">
      <c r="A205" s="72" t="s">
        <v>57</v>
      </c>
      <c r="B205" s="94"/>
      <c r="C205" s="100"/>
      <c r="D205" s="72" t="s">
        <v>58</v>
      </c>
      <c r="E205" s="94"/>
      <c r="F205" s="100"/>
    </row>
    <row r="206" spans="1:6" ht="63.75" x14ac:dyDescent="0.2">
      <c r="A206" s="21" t="s">
        <v>59</v>
      </c>
      <c r="B206" s="94"/>
      <c r="C206" s="100"/>
      <c r="D206" s="21" t="s">
        <v>100</v>
      </c>
      <c r="E206" s="94"/>
      <c r="F206" s="100"/>
    </row>
    <row r="207" spans="1:6" x14ac:dyDescent="0.2">
      <c r="A207" s="73" t="s">
        <v>482</v>
      </c>
      <c r="B207" s="98"/>
      <c r="C207" s="100"/>
      <c r="D207" s="98" t="s">
        <v>61</v>
      </c>
      <c r="E207" s="98">
        <v>1</v>
      </c>
      <c r="F207" s="100"/>
    </row>
    <row r="208" spans="1:6" x14ac:dyDescent="0.2">
      <c r="A208" s="73" t="s">
        <v>485</v>
      </c>
      <c r="B208" s="98"/>
      <c r="C208" s="100"/>
      <c r="D208" s="73" t="s">
        <v>493</v>
      </c>
      <c r="E208" s="98"/>
      <c r="F208" s="100"/>
    </row>
    <row r="209" spans="1:6" x14ac:dyDescent="0.2">
      <c r="A209" s="73" t="s">
        <v>483</v>
      </c>
      <c r="B209" s="98"/>
      <c r="C209" s="100"/>
      <c r="D209" s="98"/>
      <c r="E209" s="98"/>
      <c r="F209" s="100"/>
    </row>
    <row r="210" spans="1:6" x14ac:dyDescent="0.2">
      <c r="A210" s="73" t="s">
        <v>484</v>
      </c>
      <c r="B210" s="98">
        <v>4</v>
      </c>
      <c r="C210" s="100"/>
      <c r="D210" s="98"/>
      <c r="E210" s="98"/>
      <c r="F210" s="100"/>
    </row>
    <row r="211" spans="1:6" x14ac:dyDescent="0.2">
      <c r="A211" s="98" t="s">
        <v>60</v>
      </c>
      <c r="B211" s="98"/>
      <c r="C211" s="100"/>
      <c r="E211" s="98"/>
      <c r="F211" s="100"/>
    </row>
    <row r="212" spans="1:6" ht="51" customHeight="1" x14ac:dyDescent="0.2">
      <c r="A212" s="100"/>
      <c r="B212" s="100"/>
      <c r="C212" s="100"/>
      <c r="D212" s="100"/>
      <c r="E212" s="100"/>
      <c r="F212" s="100"/>
    </row>
    <row r="213" spans="1:6" x14ac:dyDescent="0.2">
      <c r="A213" s="72" t="s">
        <v>63</v>
      </c>
      <c r="B213" s="94"/>
      <c r="C213" s="100"/>
      <c r="D213" s="72" t="s">
        <v>64</v>
      </c>
      <c r="E213" s="94"/>
      <c r="F213" s="100"/>
    </row>
    <row r="214" spans="1:6" ht="38.25" x14ac:dyDescent="0.2">
      <c r="A214" s="21" t="s">
        <v>65</v>
      </c>
      <c r="B214" s="94"/>
      <c r="C214" s="100"/>
      <c r="D214" s="21" t="s">
        <v>570</v>
      </c>
      <c r="E214" s="94"/>
      <c r="F214" s="100"/>
    </row>
    <row r="215" spans="1:6" x14ac:dyDescent="0.2">
      <c r="A215" s="98" t="s">
        <v>66</v>
      </c>
      <c r="B215" s="98"/>
      <c r="C215" s="100"/>
      <c r="D215" s="98" t="s">
        <v>61</v>
      </c>
      <c r="E215" s="98">
        <v>1</v>
      </c>
      <c r="F215" s="100"/>
    </row>
    <row r="216" spans="1:6" x14ac:dyDescent="0.2">
      <c r="A216" s="233" t="s">
        <v>486</v>
      </c>
      <c r="B216" s="98">
        <v>2</v>
      </c>
      <c r="C216" s="100"/>
      <c r="D216" s="260" t="s">
        <v>513</v>
      </c>
      <c r="E216" s="98"/>
      <c r="F216" s="100"/>
    </row>
    <row r="217" spans="1:6" x14ac:dyDescent="0.2">
      <c r="A217" s="98" t="s">
        <v>150</v>
      </c>
      <c r="B217" s="98"/>
      <c r="C217" s="100"/>
      <c r="D217" s="260" t="s">
        <v>516</v>
      </c>
      <c r="E217" s="98"/>
      <c r="F217" s="100"/>
    </row>
    <row r="218" spans="1:6" x14ac:dyDescent="0.2">
      <c r="A218" s="233" t="s">
        <v>487</v>
      </c>
      <c r="B218" s="98"/>
      <c r="C218" s="100"/>
      <c r="D218" s="260" t="s">
        <v>515</v>
      </c>
      <c r="E218" s="98"/>
      <c r="F218" s="100"/>
    </row>
    <row r="219" spans="1:6" x14ac:dyDescent="0.2">
      <c r="A219" s="98" t="s">
        <v>151</v>
      </c>
      <c r="B219" s="98"/>
      <c r="C219" s="100"/>
      <c r="D219" s="260" t="s">
        <v>514</v>
      </c>
      <c r="E219" s="101"/>
      <c r="F219" s="100"/>
    </row>
    <row r="220" spans="1:6" x14ac:dyDescent="0.2">
      <c r="A220" s="100"/>
      <c r="B220" s="100"/>
      <c r="C220" s="100"/>
      <c r="D220" s="100"/>
      <c r="E220" s="100"/>
      <c r="F220" s="100"/>
    </row>
    <row r="221" spans="1:6" x14ac:dyDescent="0.2">
      <c r="A221" s="72" t="s">
        <v>67</v>
      </c>
      <c r="B221" s="94"/>
      <c r="C221" s="100"/>
      <c r="D221" s="72" t="s">
        <v>68</v>
      </c>
      <c r="E221" s="94"/>
      <c r="F221" s="100"/>
    </row>
    <row r="222" spans="1:6" ht="38.25" x14ac:dyDescent="0.2">
      <c r="A222" s="21" t="s">
        <v>69</v>
      </c>
      <c r="B222" s="94"/>
      <c r="C222" s="100"/>
      <c r="D222" s="21" t="s">
        <v>72</v>
      </c>
      <c r="E222" s="94"/>
      <c r="F222" s="100"/>
    </row>
    <row r="223" spans="1:6" x14ac:dyDescent="0.2">
      <c r="A223" s="98" t="s">
        <v>70</v>
      </c>
      <c r="B223" s="98">
        <v>1</v>
      </c>
      <c r="C223" s="100"/>
      <c r="D223" s="98" t="s">
        <v>73</v>
      </c>
      <c r="E223" s="98"/>
      <c r="F223" s="100"/>
    </row>
    <row r="224" spans="1:6" ht="25.5" x14ac:dyDescent="0.2">
      <c r="A224" s="234" t="s">
        <v>488</v>
      </c>
      <c r="B224" s="98"/>
      <c r="C224" s="100"/>
      <c r="D224" s="98" t="s">
        <v>74</v>
      </c>
      <c r="E224" s="98"/>
      <c r="F224" s="100"/>
    </row>
    <row r="225" spans="1:6" ht="25.5" x14ac:dyDescent="0.2">
      <c r="A225" s="234" t="s">
        <v>489</v>
      </c>
      <c r="B225" s="98"/>
      <c r="C225" s="100"/>
      <c r="D225" s="234" t="s">
        <v>509</v>
      </c>
      <c r="E225" s="98"/>
      <c r="F225" s="100"/>
    </row>
    <row r="226" spans="1:6" ht="25.5" x14ac:dyDescent="0.2">
      <c r="A226" s="235" t="s">
        <v>490</v>
      </c>
      <c r="B226" s="98"/>
      <c r="C226" s="100"/>
      <c r="D226" s="260" t="s">
        <v>510</v>
      </c>
      <c r="E226" s="98">
        <v>4</v>
      </c>
      <c r="F226" s="100"/>
    </row>
    <row r="227" spans="1:6" ht="25.5" x14ac:dyDescent="0.2">
      <c r="A227" s="104" t="s">
        <v>71</v>
      </c>
      <c r="B227" s="98"/>
      <c r="C227" s="100"/>
      <c r="D227" s="260" t="s">
        <v>511</v>
      </c>
      <c r="E227" s="98"/>
      <c r="F227" s="100"/>
    </row>
    <row r="228" spans="1:6" x14ac:dyDescent="0.2">
      <c r="A228" s="100"/>
      <c r="B228" s="100"/>
      <c r="C228" s="100"/>
      <c r="D228" s="100"/>
      <c r="E228" s="100"/>
      <c r="F228" s="100"/>
    </row>
    <row r="229" spans="1:6" x14ac:dyDescent="0.2">
      <c r="A229" s="72" t="s">
        <v>75</v>
      </c>
      <c r="B229" s="94"/>
      <c r="C229" s="100"/>
      <c r="D229" s="290"/>
      <c r="E229" s="290"/>
      <c r="F229" s="290"/>
    </row>
    <row r="230" spans="1:6" ht="51" x14ac:dyDescent="0.2">
      <c r="A230" s="21" t="s">
        <v>76</v>
      </c>
      <c r="B230" s="94"/>
      <c r="C230" s="100"/>
      <c r="D230" s="290"/>
      <c r="E230" s="290"/>
      <c r="F230" s="290"/>
    </row>
    <row r="231" spans="1:6" x14ac:dyDescent="0.2">
      <c r="A231" s="98" t="s">
        <v>61</v>
      </c>
      <c r="B231" s="98">
        <v>1</v>
      </c>
      <c r="C231" s="100"/>
      <c r="D231" s="290"/>
      <c r="E231" s="290"/>
      <c r="F231" s="290"/>
    </row>
    <row r="232" spans="1:6" x14ac:dyDescent="0.2">
      <c r="A232" s="98" t="s">
        <v>62</v>
      </c>
      <c r="B232" s="98"/>
      <c r="C232" s="100"/>
      <c r="D232" s="290"/>
      <c r="E232" s="290"/>
      <c r="F232" s="290"/>
    </row>
    <row r="233" spans="1:6" x14ac:dyDescent="0.2">
      <c r="A233" s="100"/>
      <c r="B233" s="100"/>
      <c r="C233" s="100"/>
      <c r="D233" s="269"/>
      <c r="E233" s="269"/>
      <c r="F233" s="269"/>
    </row>
    <row r="234" spans="1:6" x14ac:dyDescent="0.2">
      <c r="A234" s="72" t="s">
        <v>102</v>
      </c>
      <c r="B234" s="21"/>
      <c r="C234" s="100"/>
      <c r="D234" s="269"/>
      <c r="E234" s="269"/>
      <c r="F234" s="269"/>
    </row>
    <row r="235" spans="1:6" ht="25.5" x14ac:dyDescent="0.2">
      <c r="A235" s="21" t="s">
        <v>77</v>
      </c>
      <c r="B235" s="21"/>
      <c r="C235" s="100"/>
      <c r="D235" s="269"/>
      <c r="E235" s="269"/>
      <c r="F235" s="269"/>
    </row>
    <row r="236" spans="1:6" x14ac:dyDescent="0.2">
      <c r="A236" s="73" t="s">
        <v>491</v>
      </c>
      <c r="B236" s="98">
        <v>1</v>
      </c>
      <c r="C236" s="100"/>
      <c r="D236" s="269"/>
      <c r="E236" s="269"/>
      <c r="F236" s="269"/>
    </row>
    <row r="237" spans="1:6" x14ac:dyDescent="0.2">
      <c r="A237" s="98" t="s">
        <v>79</v>
      </c>
      <c r="B237" s="98"/>
      <c r="C237" s="100"/>
      <c r="D237" s="269"/>
      <c r="E237" s="269"/>
      <c r="F237" s="269"/>
    </row>
    <row r="238" spans="1:6" x14ac:dyDescent="0.2">
      <c r="A238" s="73" t="s">
        <v>492</v>
      </c>
      <c r="B238" s="98"/>
      <c r="C238" s="100"/>
      <c r="D238" s="269"/>
      <c r="E238" s="269"/>
      <c r="F238" s="269"/>
    </row>
    <row r="239" spans="1:6" x14ac:dyDescent="0.2">
      <c r="A239" s="98" t="s">
        <v>152</v>
      </c>
      <c r="B239" s="98"/>
      <c r="C239" s="100"/>
      <c r="D239" s="269"/>
      <c r="E239" s="269"/>
      <c r="F239" s="269"/>
    </row>
    <row r="240" spans="1:6" x14ac:dyDescent="0.2">
      <c r="A240" s="98" t="s">
        <v>78</v>
      </c>
      <c r="B240" s="98"/>
      <c r="C240" s="100"/>
      <c r="D240" s="269"/>
      <c r="E240" s="269"/>
      <c r="F240" s="269"/>
    </row>
    <row r="241" spans="1:6" x14ac:dyDescent="0.2">
      <c r="A241" s="100"/>
      <c r="B241" s="100"/>
      <c r="C241" s="100"/>
      <c r="D241" s="269"/>
      <c r="E241" s="269"/>
      <c r="F241" s="269"/>
    </row>
    <row r="242" spans="1:6" ht="15" thickBot="1" x14ac:dyDescent="0.25">
      <c r="A242" s="102" t="str">
        <f>'[1]SR Area A'!A71:D71</f>
        <v>A.06 Attivazione di procedure di mobilità in entrata</v>
      </c>
      <c r="B242" s="91"/>
      <c r="C242" s="91"/>
      <c r="D242" s="91"/>
      <c r="E242" s="91"/>
      <c r="F242" s="91"/>
    </row>
    <row r="243" spans="1:6" x14ac:dyDescent="0.2">
      <c r="A243" s="340" t="s">
        <v>425</v>
      </c>
      <c r="B243" s="341"/>
      <c r="C243" s="92"/>
      <c r="D243" s="344" t="s">
        <v>426</v>
      </c>
      <c r="E243" s="341"/>
      <c r="F243" s="92"/>
    </row>
    <row r="244" spans="1:6" ht="13.5" thickBot="1" x14ac:dyDescent="0.25">
      <c r="A244" s="342"/>
      <c r="B244" s="343"/>
      <c r="C244" s="93"/>
      <c r="D244" s="343"/>
      <c r="E244" s="343"/>
      <c r="F244" s="93"/>
    </row>
    <row r="245" spans="1:6" x14ac:dyDescent="0.2">
      <c r="A245" s="71" t="s">
        <v>42</v>
      </c>
      <c r="B245" s="94"/>
      <c r="C245" s="95"/>
      <c r="D245" s="72" t="s">
        <v>50</v>
      </c>
      <c r="E245" s="94"/>
      <c r="F245" s="95"/>
    </row>
    <row r="246" spans="1:6" ht="76.5" x14ac:dyDescent="0.2">
      <c r="A246" s="19" t="s">
        <v>49</v>
      </c>
      <c r="B246" s="94"/>
      <c r="C246" s="95"/>
      <c r="D246" s="96" t="s">
        <v>51</v>
      </c>
      <c r="E246" s="94"/>
      <c r="F246" s="95"/>
    </row>
    <row r="247" spans="1:6" x14ac:dyDescent="0.2">
      <c r="A247" s="97" t="s">
        <v>43</v>
      </c>
      <c r="B247" s="98">
        <v>1</v>
      </c>
      <c r="C247" s="95"/>
      <c r="D247" s="98" t="s">
        <v>52</v>
      </c>
      <c r="E247" s="98">
        <v>1</v>
      </c>
      <c r="F247" s="95"/>
    </row>
    <row r="248" spans="1:6" x14ac:dyDescent="0.2">
      <c r="A248" s="97" t="s">
        <v>44</v>
      </c>
      <c r="B248" s="98"/>
      <c r="C248" s="95"/>
      <c r="D248" s="98" t="s">
        <v>53</v>
      </c>
      <c r="E248" s="98"/>
      <c r="F248" s="95"/>
    </row>
    <row r="249" spans="1:6" x14ac:dyDescent="0.2">
      <c r="A249" s="97" t="s">
        <v>45</v>
      </c>
      <c r="B249" s="98"/>
      <c r="C249" s="95"/>
      <c r="D249" s="98" t="s">
        <v>54</v>
      </c>
      <c r="E249" s="98"/>
      <c r="F249" s="95"/>
    </row>
    <row r="250" spans="1:6" ht="25.5" x14ac:dyDescent="0.2">
      <c r="A250" s="97" t="s">
        <v>47</v>
      </c>
      <c r="B250" s="98"/>
      <c r="C250" s="95"/>
      <c r="D250" s="98" t="s">
        <v>55</v>
      </c>
      <c r="E250" s="98"/>
      <c r="F250" s="95"/>
    </row>
    <row r="251" spans="1:6" x14ac:dyDescent="0.2">
      <c r="A251" s="97" t="s">
        <v>46</v>
      </c>
      <c r="B251" s="98"/>
      <c r="C251" s="95"/>
      <c r="D251" s="98" t="s">
        <v>56</v>
      </c>
      <c r="E251" s="98"/>
      <c r="F251" s="95"/>
    </row>
    <row r="252" spans="1:6" x14ac:dyDescent="0.2">
      <c r="A252" s="99"/>
      <c r="B252" s="100"/>
      <c r="C252" s="100"/>
      <c r="D252" s="100"/>
      <c r="E252" s="100"/>
      <c r="F252" s="100"/>
    </row>
    <row r="253" spans="1:6" x14ac:dyDescent="0.2">
      <c r="A253" s="72" t="s">
        <v>57</v>
      </c>
      <c r="B253" s="94"/>
      <c r="C253" s="100"/>
      <c r="D253" s="72" t="s">
        <v>58</v>
      </c>
      <c r="E253" s="94"/>
      <c r="F253" s="100"/>
    </row>
    <row r="254" spans="1:6" ht="63.75" x14ac:dyDescent="0.2">
      <c r="A254" s="21" t="s">
        <v>59</v>
      </c>
      <c r="B254" s="94"/>
      <c r="C254" s="100"/>
      <c r="D254" s="21" t="s">
        <v>100</v>
      </c>
      <c r="E254" s="94"/>
      <c r="F254" s="100"/>
    </row>
    <row r="255" spans="1:6" x14ac:dyDescent="0.2">
      <c r="A255" s="73" t="s">
        <v>482</v>
      </c>
      <c r="B255" s="98"/>
      <c r="C255" s="100"/>
      <c r="D255" s="98" t="s">
        <v>61</v>
      </c>
      <c r="E255" s="98">
        <v>1</v>
      </c>
      <c r="F255" s="100"/>
    </row>
    <row r="256" spans="1:6" x14ac:dyDescent="0.2">
      <c r="A256" s="73" t="s">
        <v>485</v>
      </c>
      <c r="B256" s="98"/>
      <c r="C256" s="100"/>
      <c r="D256" s="73" t="s">
        <v>493</v>
      </c>
      <c r="E256" s="98"/>
      <c r="F256" s="100"/>
    </row>
    <row r="257" spans="1:6" x14ac:dyDescent="0.2">
      <c r="A257" s="73" t="s">
        <v>483</v>
      </c>
      <c r="B257" s="98"/>
      <c r="C257" s="100"/>
      <c r="D257" s="98"/>
      <c r="E257" s="98"/>
      <c r="F257" s="100"/>
    </row>
    <row r="258" spans="1:6" x14ac:dyDescent="0.2">
      <c r="A258" s="73" t="s">
        <v>484</v>
      </c>
      <c r="B258" s="98">
        <v>4</v>
      </c>
      <c r="C258" s="100"/>
      <c r="D258" s="98"/>
      <c r="E258" s="98"/>
      <c r="F258" s="100"/>
    </row>
    <row r="259" spans="1:6" x14ac:dyDescent="0.2">
      <c r="A259" s="98" t="s">
        <v>60</v>
      </c>
      <c r="B259" s="98"/>
      <c r="C259" s="100"/>
      <c r="E259" s="98"/>
      <c r="F259" s="100"/>
    </row>
    <row r="260" spans="1:6" x14ac:dyDescent="0.2">
      <c r="A260" s="100"/>
      <c r="B260" s="100"/>
      <c r="C260" s="100"/>
      <c r="D260" s="100"/>
      <c r="E260" s="100"/>
      <c r="F260" s="100"/>
    </row>
    <row r="261" spans="1:6" x14ac:dyDescent="0.2">
      <c r="A261" s="72" t="s">
        <v>63</v>
      </c>
      <c r="B261" s="94"/>
      <c r="C261" s="100"/>
      <c r="D261" s="72" t="s">
        <v>64</v>
      </c>
      <c r="E261" s="94"/>
      <c r="F261" s="100"/>
    </row>
    <row r="262" spans="1:6" ht="38.25" x14ac:dyDescent="0.2">
      <c r="A262" s="21" t="s">
        <v>65</v>
      </c>
      <c r="B262" s="94"/>
      <c r="C262" s="100"/>
      <c r="D262" s="21" t="s">
        <v>570</v>
      </c>
      <c r="E262" s="94"/>
      <c r="F262" s="100"/>
    </row>
    <row r="263" spans="1:6" x14ac:dyDescent="0.2">
      <c r="A263" s="98" t="s">
        <v>66</v>
      </c>
      <c r="B263" s="98"/>
      <c r="C263" s="100"/>
      <c r="D263" s="98" t="s">
        <v>61</v>
      </c>
      <c r="E263" s="98">
        <v>1</v>
      </c>
      <c r="F263" s="100"/>
    </row>
    <row r="264" spans="1:6" x14ac:dyDescent="0.2">
      <c r="A264" s="233" t="s">
        <v>486</v>
      </c>
      <c r="B264" s="98">
        <v>2</v>
      </c>
      <c r="C264" s="100"/>
      <c r="D264" s="260" t="s">
        <v>513</v>
      </c>
      <c r="E264" s="98"/>
      <c r="F264" s="100"/>
    </row>
    <row r="265" spans="1:6" x14ac:dyDescent="0.2">
      <c r="A265" s="98" t="s">
        <v>150</v>
      </c>
      <c r="B265" s="98"/>
      <c r="C265" s="100"/>
      <c r="D265" s="260" t="s">
        <v>516</v>
      </c>
      <c r="E265" s="98"/>
      <c r="F265" s="100"/>
    </row>
    <row r="266" spans="1:6" x14ac:dyDescent="0.2">
      <c r="A266" s="233" t="s">
        <v>487</v>
      </c>
      <c r="B266" s="98"/>
      <c r="C266" s="100"/>
      <c r="D266" s="260" t="s">
        <v>515</v>
      </c>
      <c r="E266" s="98"/>
      <c r="F266" s="100"/>
    </row>
    <row r="267" spans="1:6" x14ac:dyDescent="0.2">
      <c r="A267" s="98" t="s">
        <v>151</v>
      </c>
      <c r="B267" s="98"/>
      <c r="C267" s="100"/>
      <c r="D267" s="260" t="s">
        <v>514</v>
      </c>
      <c r="E267" s="101"/>
      <c r="F267" s="100"/>
    </row>
    <row r="268" spans="1:6" x14ac:dyDescent="0.2">
      <c r="A268" s="100"/>
      <c r="B268" s="100"/>
      <c r="C268" s="100"/>
      <c r="D268" s="100"/>
      <c r="E268" s="100"/>
      <c r="F268" s="100"/>
    </row>
    <row r="269" spans="1:6" x14ac:dyDescent="0.2">
      <c r="A269" s="72" t="s">
        <v>67</v>
      </c>
      <c r="B269" s="94"/>
      <c r="C269" s="100"/>
      <c r="D269" s="72" t="s">
        <v>68</v>
      </c>
      <c r="E269" s="94"/>
      <c r="F269" s="100"/>
    </row>
    <row r="270" spans="1:6" ht="38.25" x14ac:dyDescent="0.2">
      <c r="A270" s="21" t="s">
        <v>69</v>
      </c>
      <c r="B270" s="94"/>
      <c r="C270" s="100"/>
      <c r="D270" s="21" t="s">
        <v>72</v>
      </c>
      <c r="E270" s="94"/>
      <c r="F270" s="100"/>
    </row>
    <row r="271" spans="1:6" x14ac:dyDescent="0.2">
      <c r="A271" s="98" t="s">
        <v>70</v>
      </c>
      <c r="B271" s="98">
        <v>1</v>
      </c>
      <c r="C271" s="100"/>
      <c r="D271" s="98" t="s">
        <v>73</v>
      </c>
      <c r="E271" s="98"/>
      <c r="F271" s="100"/>
    </row>
    <row r="272" spans="1:6" ht="25.5" x14ac:dyDescent="0.2">
      <c r="A272" s="234" t="s">
        <v>488</v>
      </c>
      <c r="B272" s="98"/>
      <c r="C272" s="100"/>
      <c r="D272" s="98" t="s">
        <v>74</v>
      </c>
      <c r="E272" s="98"/>
      <c r="F272" s="100"/>
    </row>
    <row r="273" spans="1:6" ht="25.5" x14ac:dyDescent="0.2">
      <c r="A273" s="234" t="s">
        <v>489</v>
      </c>
      <c r="B273" s="98"/>
      <c r="C273" s="100"/>
      <c r="D273" s="234" t="s">
        <v>509</v>
      </c>
      <c r="E273" s="98"/>
      <c r="F273" s="100"/>
    </row>
    <row r="274" spans="1:6" ht="25.5" x14ac:dyDescent="0.2">
      <c r="A274" s="235" t="s">
        <v>490</v>
      </c>
      <c r="B274" s="98"/>
      <c r="C274" s="100"/>
      <c r="D274" s="260" t="s">
        <v>510</v>
      </c>
      <c r="E274" s="98">
        <v>4</v>
      </c>
      <c r="F274" s="100"/>
    </row>
    <row r="275" spans="1:6" ht="25.5" x14ac:dyDescent="0.2">
      <c r="A275" s="104" t="s">
        <v>71</v>
      </c>
      <c r="B275" s="98"/>
      <c r="C275" s="100"/>
      <c r="D275" s="260" t="s">
        <v>511</v>
      </c>
      <c r="E275" s="98"/>
      <c r="F275" s="100"/>
    </row>
    <row r="276" spans="1:6" x14ac:dyDescent="0.2">
      <c r="A276" s="100"/>
      <c r="B276" s="100"/>
      <c r="C276" s="100"/>
      <c r="D276" s="100"/>
      <c r="E276" s="100"/>
      <c r="F276" s="100"/>
    </row>
    <row r="277" spans="1:6" x14ac:dyDescent="0.2">
      <c r="A277" s="72" t="s">
        <v>75</v>
      </c>
      <c r="B277" s="94"/>
      <c r="C277" s="100"/>
      <c r="D277" s="290"/>
      <c r="E277" s="290"/>
      <c r="F277" s="290"/>
    </row>
    <row r="278" spans="1:6" ht="51" x14ac:dyDescent="0.2">
      <c r="A278" s="21" t="s">
        <v>76</v>
      </c>
      <c r="B278" s="94"/>
      <c r="C278" s="100"/>
      <c r="D278" s="290"/>
      <c r="E278" s="290"/>
      <c r="F278" s="290"/>
    </row>
    <row r="279" spans="1:6" x14ac:dyDescent="0.2">
      <c r="A279" s="98" t="s">
        <v>61</v>
      </c>
      <c r="B279" s="98">
        <v>1</v>
      </c>
      <c r="C279" s="100"/>
      <c r="D279" s="290"/>
      <c r="E279" s="290"/>
      <c r="F279" s="290"/>
    </row>
    <row r="280" spans="1:6" x14ac:dyDescent="0.2">
      <c r="A280" s="98" t="s">
        <v>62</v>
      </c>
      <c r="B280" s="98"/>
      <c r="C280" s="100"/>
      <c r="D280" s="290"/>
      <c r="E280" s="290"/>
      <c r="F280" s="290"/>
    </row>
    <row r="281" spans="1:6" x14ac:dyDescent="0.2">
      <c r="A281" s="100"/>
      <c r="B281" s="100"/>
      <c r="C281" s="100"/>
      <c r="D281" s="269"/>
      <c r="E281" s="269"/>
      <c r="F281" s="269"/>
    </row>
    <row r="282" spans="1:6" x14ac:dyDescent="0.2">
      <c r="A282" s="72" t="s">
        <v>102</v>
      </c>
      <c r="B282" s="21"/>
      <c r="C282" s="100"/>
      <c r="D282" s="269"/>
      <c r="E282" s="269"/>
      <c r="F282" s="269"/>
    </row>
    <row r="283" spans="1:6" ht="25.5" x14ac:dyDescent="0.2">
      <c r="A283" s="21" t="s">
        <v>77</v>
      </c>
      <c r="B283" s="21"/>
      <c r="C283" s="100"/>
      <c r="D283" s="269"/>
      <c r="E283" s="269"/>
      <c r="F283" s="269"/>
    </row>
    <row r="284" spans="1:6" x14ac:dyDescent="0.2">
      <c r="A284" s="73" t="s">
        <v>491</v>
      </c>
      <c r="B284" s="98">
        <v>1</v>
      </c>
      <c r="C284" s="100"/>
      <c r="D284" s="269"/>
      <c r="E284" s="269"/>
      <c r="F284" s="269"/>
    </row>
    <row r="285" spans="1:6" x14ac:dyDescent="0.2">
      <c r="A285" s="98" t="s">
        <v>79</v>
      </c>
      <c r="B285" s="98"/>
      <c r="C285" s="100"/>
      <c r="D285" s="269"/>
      <c r="E285" s="269"/>
      <c r="F285" s="269"/>
    </row>
    <row r="286" spans="1:6" x14ac:dyDescent="0.2">
      <c r="A286" s="73" t="s">
        <v>492</v>
      </c>
      <c r="B286" s="98"/>
      <c r="C286" s="100"/>
      <c r="D286" s="269"/>
      <c r="E286" s="269"/>
      <c r="F286" s="269"/>
    </row>
    <row r="287" spans="1:6" x14ac:dyDescent="0.2">
      <c r="A287" s="98" t="s">
        <v>152</v>
      </c>
      <c r="B287" s="98"/>
      <c r="C287" s="100"/>
      <c r="D287" s="269"/>
      <c r="E287" s="269"/>
      <c r="F287" s="269"/>
    </row>
    <row r="288" spans="1:6" x14ac:dyDescent="0.2">
      <c r="A288" s="98" t="s">
        <v>78</v>
      </c>
      <c r="B288" s="98"/>
      <c r="C288" s="100"/>
      <c r="D288" s="269"/>
      <c r="E288" s="269"/>
      <c r="F288" s="269"/>
    </row>
    <row r="289" spans="1:6" x14ac:dyDescent="0.2">
      <c r="A289" s="100"/>
      <c r="B289" s="100"/>
      <c r="C289" s="100"/>
      <c r="D289" s="269"/>
      <c r="E289" s="269"/>
      <c r="F289" s="269"/>
    </row>
  </sheetData>
  <mergeCells count="18">
    <mergeCell ref="A2:B3"/>
    <mergeCell ref="D2:E3"/>
    <mergeCell ref="D36:F39"/>
    <mergeCell ref="D132:F135"/>
    <mergeCell ref="D84:F87"/>
    <mergeCell ref="A98:B99"/>
    <mergeCell ref="D98:E99"/>
    <mergeCell ref="D50:E51"/>
    <mergeCell ref="A50:B51"/>
    <mergeCell ref="D277:F280"/>
    <mergeCell ref="A147:B148"/>
    <mergeCell ref="D147:E148"/>
    <mergeCell ref="D181:F184"/>
    <mergeCell ref="D229:F232"/>
    <mergeCell ref="A243:B244"/>
    <mergeCell ref="D243:E244"/>
    <mergeCell ref="A195:B196"/>
    <mergeCell ref="D195:E196"/>
  </mergeCells>
  <pageMargins left="0.23622047244094491" right="0.23622047244094491" top="0.74803149606299213" bottom="0.74803149606299213" header="0.31496062992125984" footer="0.31496062992125984"/>
  <pageSetup paperSize="9" scale="67" fitToHeight="0" orientation="portrait" horizontalDpi="4294967292" verticalDpi="4294967292"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625"/>
  <sheetViews>
    <sheetView topLeftCell="A4" zoomScale="85" zoomScaleNormal="85" workbookViewId="0">
      <selection activeCell="J13" sqref="J13"/>
    </sheetView>
  </sheetViews>
  <sheetFormatPr defaultColWidth="11.42578125" defaultRowHeight="12.75" x14ac:dyDescent="0.2"/>
  <cols>
    <col min="1" max="1" width="70.7109375" customWidth="1"/>
    <col min="2" max="2" width="2.28515625" bestFit="1" customWidth="1"/>
    <col min="3" max="3" width="2.140625" customWidth="1"/>
    <col min="4" max="4" width="70.7109375" customWidth="1"/>
    <col min="5" max="5" width="2.28515625" bestFit="1" customWidth="1"/>
    <col min="6" max="6" width="2.140625" customWidth="1"/>
  </cols>
  <sheetData>
    <row r="1" spans="1:6" ht="15" thickBot="1" x14ac:dyDescent="0.25">
      <c r="A1" s="102" t="str">
        <f>'[3]SR Area B'!A3:D3</f>
        <v xml:space="preserve">B.01 Definizione dell’oggetto dell’affidamento </v>
      </c>
      <c r="B1" s="91"/>
      <c r="C1" s="91"/>
      <c r="D1" s="91"/>
      <c r="E1" s="91"/>
      <c r="F1" s="91"/>
    </row>
    <row r="2" spans="1:6" ht="12.75" customHeight="1" x14ac:dyDescent="0.2">
      <c r="A2" s="340" t="s">
        <v>425</v>
      </c>
      <c r="B2" s="341"/>
      <c r="C2" s="92"/>
      <c r="D2" s="344" t="s">
        <v>426</v>
      </c>
      <c r="E2" s="341"/>
      <c r="F2" s="92"/>
    </row>
    <row r="3" spans="1:6" ht="20.25" customHeight="1" thickBot="1" x14ac:dyDescent="0.25">
      <c r="A3" s="342"/>
      <c r="B3" s="343"/>
      <c r="C3" s="93"/>
      <c r="D3" s="343"/>
      <c r="E3" s="343"/>
      <c r="F3" s="93"/>
    </row>
    <row r="4" spans="1:6" x14ac:dyDescent="0.2">
      <c r="A4" s="71" t="s">
        <v>42</v>
      </c>
      <c r="B4" s="94"/>
      <c r="C4" s="95"/>
      <c r="D4" s="72" t="s">
        <v>50</v>
      </c>
      <c r="E4" s="94"/>
      <c r="F4" s="95"/>
    </row>
    <row r="5" spans="1:6" ht="76.5" x14ac:dyDescent="0.2">
      <c r="A5" s="19" t="s">
        <v>49</v>
      </c>
      <c r="B5" s="94"/>
      <c r="C5" s="95"/>
      <c r="D5" s="96" t="s">
        <v>51</v>
      </c>
      <c r="E5" s="94"/>
      <c r="F5" s="95"/>
    </row>
    <row r="6" spans="1:6" x14ac:dyDescent="0.2">
      <c r="A6" s="97" t="s">
        <v>43</v>
      </c>
      <c r="B6" s="98"/>
      <c r="C6" s="95"/>
      <c r="D6" s="98" t="s">
        <v>52</v>
      </c>
      <c r="E6" s="98"/>
      <c r="F6" s="95"/>
    </row>
    <row r="7" spans="1:6" x14ac:dyDescent="0.2">
      <c r="A7" s="97" t="s">
        <v>44</v>
      </c>
      <c r="B7" s="98">
        <v>2</v>
      </c>
      <c r="C7" s="95"/>
      <c r="D7" s="98" t="s">
        <v>53</v>
      </c>
      <c r="E7" s="98"/>
      <c r="F7" s="95"/>
    </row>
    <row r="8" spans="1:6" x14ac:dyDescent="0.2">
      <c r="A8" s="97" t="s">
        <v>45</v>
      </c>
      <c r="B8" s="98"/>
      <c r="C8" s="95"/>
      <c r="D8" s="98" t="s">
        <v>54</v>
      </c>
      <c r="E8" s="98"/>
      <c r="F8" s="95"/>
    </row>
    <row r="9" spans="1:6" ht="25.5" x14ac:dyDescent="0.2">
      <c r="A9" s="97" t="s">
        <v>47</v>
      </c>
      <c r="B9" s="98"/>
      <c r="C9" s="95"/>
      <c r="D9" s="98" t="s">
        <v>55</v>
      </c>
      <c r="E9" s="98">
        <v>4</v>
      </c>
      <c r="F9" s="95"/>
    </row>
    <row r="10" spans="1:6" x14ac:dyDescent="0.2">
      <c r="A10" s="97" t="s">
        <v>46</v>
      </c>
      <c r="B10" s="98"/>
      <c r="C10" s="95"/>
      <c r="D10" s="98" t="s">
        <v>56</v>
      </c>
      <c r="E10" s="98"/>
      <c r="F10" s="95"/>
    </row>
    <row r="11" spans="1:6" x14ac:dyDescent="0.2">
      <c r="A11" s="99"/>
      <c r="B11" s="100"/>
      <c r="C11" s="100"/>
      <c r="D11" s="100"/>
      <c r="E11" s="100"/>
      <c r="F11" s="100"/>
    </row>
    <row r="12" spans="1:6" x14ac:dyDescent="0.2">
      <c r="A12" s="72" t="s">
        <v>57</v>
      </c>
      <c r="B12" s="94"/>
      <c r="C12" s="100"/>
      <c r="D12" s="72" t="s">
        <v>58</v>
      </c>
      <c r="E12" s="94"/>
      <c r="F12" s="100"/>
    </row>
    <row r="13" spans="1:6" ht="63.75" x14ac:dyDescent="0.2">
      <c r="A13" s="21" t="s">
        <v>59</v>
      </c>
      <c r="B13" s="94"/>
      <c r="C13" s="100"/>
      <c r="D13" s="21" t="s">
        <v>100</v>
      </c>
      <c r="E13" s="94"/>
      <c r="F13" s="100"/>
    </row>
    <row r="14" spans="1:6" x14ac:dyDescent="0.2">
      <c r="A14" s="73" t="s">
        <v>482</v>
      </c>
      <c r="B14" s="98"/>
      <c r="C14" s="100"/>
      <c r="D14" s="98" t="s">
        <v>61</v>
      </c>
      <c r="E14" s="98">
        <v>1</v>
      </c>
      <c r="F14" s="100"/>
    </row>
    <row r="15" spans="1:6" x14ac:dyDescent="0.2">
      <c r="A15" s="73" t="s">
        <v>485</v>
      </c>
      <c r="B15" s="98"/>
      <c r="C15" s="100"/>
      <c r="D15" s="73" t="s">
        <v>493</v>
      </c>
      <c r="E15" s="98"/>
      <c r="F15" s="100"/>
    </row>
    <row r="16" spans="1:6" x14ac:dyDescent="0.2">
      <c r="A16" s="73" t="s">
        <v>483</v>
      </c>
      <c r="B16" s="98"/>
      <c r="C16" s="100"/>
      <c r="D16" s="98"/>
      <c r="E16" s="98"/>
      <c r="F16" s="100"/>
    </row>
    <row r="17" spans="1:6" x14ac:dyDescent="0.2">
      <c r="A17" s="73" t="s">
        <v>484</v>
      </c>
      <c r="B17" s="98"/>
      <c r="C17" s="100"/>
      <c r="D17" s="98"/>
      <c r="E17" s="98"/>
      <c r="F17" s="100"/>
    </row>
    <row r="18" spans="1:6" x14ac:dyDescent="0.2">
      <c r="A18" s="98" t="s">
        <v>60</v>
      </c>
      <c r="B18" s="98">
        <v>5</v>
      </c>
      <c r="C18" s="100"/>
      <c r="E18" s="98"/>
      <c r="F18" s="100"/>
    </row>
    <row r="19" spans="1:6" x14ac:dyDescent="0.2">
      <c r="A19" s="100"/>
      <c r="B19" s="100"/>
      <c r="C19" s="100"/>
      <c r="D19" s="100"/>
      <c r="E19" s="100"/>
      <c r="F19" s="100"/>
    </row>
    <row r="20" spans="1:6" x14ac:dyDescent="0.2">
      <c r="A20" s="72" t="s">
        <v>63</v>
      </c>
      <c r="B20" s="94"/>
      <c r="C20" s="100"/>
      <c r="D20" s="72" t="s">
        <v>64</v>
      </c>
      <c r="E20" s="94"/>
      <c r="F20" s="100"/>
    </row>
    <row r="21" spans="1:6" ht="38.25" x14ac:dyDescent="0.2">
      <c r="A21" s="21" t="s">
        <v>65</v>
      </c>
      <c r="B21" s="94"/>
      <c r="C21" s="100"/>
      <c r="D21" s="21" t="s">
        <v>570</v>
      </c>
      <c r="E21" s="94"/>
      <c r="F21" s="100"/>
    </row>
    <row r="22" spans="1:6" x14ac:dyDescent="0.2">
      <c r="A22" s="98" t="s">
        <v>66</v>
      </c>
      <c r="B22" s="98">
        <v>1</v>
      </c>
      <c r="C22" s="100"/>
      <c r="D22" s="98" t="s">
        <v>61</v>
      </c>
      <c r="E22" s="98">
        <v>1</v>
      </c>
      <c r="F22" s="100"/>
    </row>
    <row r="23" spans="1:6" x14ac:dyDescent="0.2">
      <c r="A23" s="233" t="s">
        <v>486</v>
      </c>
      <c r="B23" s="98"/>
      <c r="C23" s="100"/>
      <c r="D23" s="260" t="s">
        <v>513</v>
      </c>
      <c r="E23" s="98"/>
      <c r="F23" s="100"/>
    </row>
    <row r="24" spans="1:6" x14ac:dyDescent="0.2">
      <c r="A24" s="98" t="s">
        <v>150</v>
      </c>
      <c r="B24" s="98"/>
      <c r="C24" s="100"/>
      <c r="D24" s="260" t="s">
        <v>516</v>
      </c>
      <c r="E24" s="98"/>
      <c r="F24" s="100"/>
    </row>
    <row r="25" spans="1:6" x14ac:dyDescent="0.2">
      <c r="A25" s="233" t="s">
        <v>487</v>
      </c>
      <c r="B25" s="98"/>
      <c r="C25" s="100"/>
      <c r="D25" s="260" t="s">
        <v>515</v>
      </c>
      <c r="E25" s="98"/>
      <c r="F25" s="100"/>
    </row>
    <row r="26" spans="1:6" x14ac:dyDescent="0.2">
      <c r="A26" s="98" t="s">
        <v>151</v>
      </c>
      <c r="B26" s="98"/>
      <c r="C26" s="100"/>
      <c r="D26" s="260" t="s">
        <v>514</v>
      </c>
      <c r="E26" s="101"/>
      <c r="F26" s="100"/>
    </row>
    <row r="27" spans="1:6" x14ac:dyDescent="0.2">
      <c r="A27" s="100"/>
      <c r="B27" s="100"/>
      <c r="C27" s="100"/>
      <c r="D27" s="100"/>
      <c r="E27" s="100"/>
      <c r="F27" s="100"/>
    </row>
    <row r="28" spans="1:6" x14ac:dyDescent="0.2">
      <c r="A28" s="72" t="s">
        <v>67</v>
      </c>
      <c r="B28" s="94"/>
      <c r="C28" s="100"/>
      <c r="D28" s="72" t="s">
        <v>68</v>
      </c>
      <c r="E28" s="94"/>
      <c r="F28" s="100"/>
    </row>
    <row r="29" spans="1:6" ht="38.25" x14ac:dyDescent="0.2">
      <c r="A29" s="21" t="s">
        <v>69</v>
      </c>
      <c r="B29" s="94"/>
      <c r="C29" s="100"/>
      <c r="D29" s="21" t="s">
        <v>72</v>
      </c>
      <c r="E29" s="94"/>
      <c r="F29" s="100"/>
    </row>
    <row r="30" spans="1:6" x14ac:dyDescent="0.2">
      <c r="A30" s="98" t="s">
        <v>70</v>
      </c>
      <c r="B30" s="98"/>
      <c r="C30" s="100"/>
      <c r="D30" s="98" t="s">
        <v>73</v>
      </c>
      <c r="E30" s="98"/>
      <c r="F30" s="100"/>
    </row>
    <row r="31" spans="1:6" ht="25.5" x14ac:dyDescent="0.2">
      <c r="A31" s="234" t="s">
        <v>488</v>
      </c>
      <c r="B31" s="98"/>
      <c r="C31" s="100"/>
      <c r="D31" s="98" t="s">
        <v>74</v>
      </c>
      <c r="E31" s="98">
        <v>2</v>
      </c>
      <c r="F31" s="100"/>
    </row>
    <row r="32" spans="1:6" ht="25.5" x14ac:dyDescent="0.2">
      <c r="A32" s="234" t="s">
        <v>489</v>
      </c>
      <c r="B32" s="98"/>
      <c r="C32" s="100"/>
      <c r="D32" s="234" t="s">
        <v>509</v>
      </c>
      <c r="E32" s="98"/>
      <c r="F32" s="100"/>
    </row>
    <row r="33" spans="1:6" ht="25.5" x14ac:dyDescent="0.2">
      <c r="A33" s="235" t="s">
        <v>490</v>
      </c>
      <c r="B33" s="98"/>
      <c r="C33" s="100"/>
      <c r="D33" s="260" t="s">
        <v>510</v>
      </c>
      <c r="E33" s="98"/>
      <c r="F33" s="100"/>
    </row>
    <row r="34" spans="1:6" ht="25.5" x14ac:dyDescent="0.2">
      <c r="A34" s="104" t="s">
        <v>71</v>
      </c>
      <c r="B34" s="98">
        <v>5</v>
      </c>
      <c r="C34" s="100"/>
      <c r="D34" s="260" t="s">
        <v>511</v>
      </c>
      <c r="E34" s="98"/>
      <c r="F34" s="100"/>
    </row>
    <row r="35" spans="1:6" x14ac:dyDescent="0.2">
      <c r="A35" s="100"/>
      <c r="B35" s="100"/>
      <c r="C35" s="100"/>
      <c r="D35" s="100"/>
      <c r="E35" s="100"/>
      <c r="F35" s="100"/>
    </row>
    <row r="36" spans="1:6" x14ac:dyDescent="0.2">
      <c r="A36" s="72" t="s">
        <v>75</v>
      </c>
      <c r="B36" s="94"/>
      <c r="C36" s="100"/>
      <c r="D36" s="290"/>
      <c r="E36" s="290"/>
      <c r="F36" s="290"/>
    </row>
    <row r="37" spans="1:6" ht="51" x14ac:dyDescent="0.2">
      <c r="A37" s="21" t="s">
        <v>76</v>
      </c>
      <c r="B37" s="94"/>
      <c r="C37" s="100"/>
      <c r="D37" s="290"/>
      <c r="E37" s="290"/>
      <c r="F37" s="290"/>
    </row>
    <row r="38" spans="1:6" x14ac:dyDescent="0.2">
      <c r="A38" s="98" t="s">
        <v>61</v>
      </c>
      <c r="B38" s="98">
        <v>1</v>
      </c>
      <c r="C38" s="100"/>
      <c r="D38" s="290"/>
      <c r="E38" s="290"/>
      <c r="F38" s="290"/>
    </row>
    <row r="39" spans="1:6" x14ac:dyDescent="0.2">
      <c r="A39" s="98" t="s">
        <v>62</v>
      </c>
      <c r="B39" s="98"/>
      <c r="C39" s="100"/>
      <c r="D39" s="290"/>
      <c r="E39" s="290"/>
      <c r="F39" s="290"/>
    </row>
    <row r="40" spans="1:6" x14ac:dyDescent="0.2">
      <c r="A40" s="100"/>
      <c r="B40" s="100"/>
      <c r="C40" s="100"/>
      <c r="D40" s="269"/>
      <c r="E40" s="269"/>
      <c r="F40" s="269"/>
    </row>
    <row r="41" spans="1:6" x14ac:dyDescent="0.2">
      <c r="A41" s="72" t="s">
        <v>102</v>
      </c>
      <c r="B41" s="21"/>
      <c r="C41" s="100"/>
      <c r="D41" s="269"/>
      <c r="E41" s="269"/>
      <c r="F41" s="269"/>
    </row>
    <row r="42" spans="1:6" ht="39" customHeight="1" x14ac:dyDescent="0.2">
      <c r="A42" s="21" t="s">
        <v>77</v>
      </c>
      <c r="B42" s="21"/>
      <c r="C42" s="100"/>
      <c r="D42" s="269"/>
      <c r="E42" s="269"/>
      <c r="F42" s="269"/>
    </row>
    <row r="43" spans="1:6" x14ac:dyDescent="0.2">
      <c r="A43" s="73" t="s">
        <v>491</v>
      </c>
      <c r="B43" s="98"/>
      <c r="C43" s="100"/>
      <c r="D43" s="269"/>
      <c r="E43" s="269"/>
      <c r="F43" s="269"/>
    </row>
    <row r="44" spans="1:6" x14ac:dyDescent="0.2">
      <c r="A44" s="98" t="s">
        <v>79</v>
      </c>
      <c r="B44" s="98">
        <v>2</v>
      </c>
      <c r="C44" s="100"/>
      <c r="D44" s="269"/>
      <c r="E44" s="269"/>
      <c r="F44" s="269"/>
    </row>
    <row r="45" spans="1:6" x14ac:dyDescent="0.2">
      <c r="A45" s="73" t="s">
        <v>492</v>
      </c>
      <c r="B45" s="98"/>
      <c r="C45" s="100"/>
      <c r="D45" s="269"/>
      <c r="E45" s="269"/>
      <c r="F45" s="269"/>
    </row>
    <row r="46" spans="1:6" x14ac:dyDescent="0.2">
      <c r="A46" s="98" t="s">
        <v>152</v>
      </c>
      <c r="B46" s="98"/>
      <c r="C46" s="100"/>
      <c r="D46" s="269"/>
      <c r="E46" s="269"/>
      <c r="F46" s="269"/>
    </row>
    <row r="47" spans="1:6" x14ac:dyDescent="0.2">
      <c r="A47" s="98" t="s">
        <v>78</v>
      </c>
      <c r="B47" s="98"/>
      <c r="C47" s="100"/>
      <c r="D47" s="269"/>
      <c r="E47" s="269"/>
      <c r="F47" s="269"/>
    </row>
    <row r="48" spans="1:6" x14ac:dyDescent="0.2">
      <c r="A48" s="100"/>
      <c r="B48" s="100"/>
      <c r="C48" s="100"/>
      <c r="D48" s="269"/>
      <c r="E48" s="269"/>
      <c r="F48" s="269"/>
    </row>
    <row r="49" spans="1:6" ht="15" thickBot="1" x14ac:dyDescent="0.25">
      <c r="A49" s="102" t="str">
        <f>'[3]SR Area B'!A17:D17</f>
        <v xml:space="preserve">B.02 Individuazione dello strumento/istituto per l’affidamento </v>
      </c>
      <c r="B49" s="91"/>
      <c r="C49" s="91"/>
      <c r="D49" s="91"/>
      <c r="E49" s="91"/>
      <c r="F49" s="91"/>
    </row>
    <row r="50" spans="1:6" ht="12.75" customHeight="1" x14ac:dyDescent="0.2">
      <c r="A50" s="340" t="s">
        <v>425</v>
      </c>
      <c r="B50" s="341"/>
      <c r="C50" s="92"/>
      <c r="D50" s="344" t="s">
        <v>426</v>
      </c>
      <c r="E50" s="341"/>
      <c r="F50" s="92"/>
    </row>
    <row r="51" spans="1:6" ht="12.75" customHeight="1" thickBot="1" x14ac:dyDescent="0.25">
      <c r="A51" s="342"/>
      <c r="B51" s="343"/>
      <c r="C51" s="93"/>
      <c r="D51" s="343"/>
      <c r="E51" s="343"/>
      <c r="F51" s="93"/>
    </row>
    <row r="52" spans="1:6" ht="13.5" customHeight="1" x14ac:dyDescent="0.2">
      <c r="A52" s="71" t="s">
        <v>42</v>
      </c>
      <c r="B52" s="94"/>
      <c r="C52" s="95"/>
      <c r="D52" s="72" t="s">
        <v>50</v>
      </c>
      <c r="E52" s="94"/>
      <c r="F52" s="95"/>
    </row>
    <row r="53" spans="1:6" ht="76.5" x14ac:dyDescent="0.2">
      <c r="A53" s="19" t="s">
        <v>49</v>
      </c>
      <c r="B53" s="94"/>
      <c r="C53" s="95"/>
      <c r="D53" s="96" t="s">
        <v>51</v>
      </c>
      <c r="E53" s="94"/>
      <c r="F53" s="95"/>
    </row>
    <row r="54" spans="1:6" x14ac:dyDescent="0.2">
      <c r="A54" s="97" t="s">
        <v>43</v>
      </c>
      <c r="B54" s="98"/>
      <c r="C54" s="95"/>
      <c r="D54" s="98" t="s">
        <v>52</v>
      </c>
      <c r="E54" s="98"/>
      <c r="F54" s="95"/>
    </row>
    <row r="55" spans="1:6" x14ac:dyDescent="0.2">
      <c r="A55" s="97" t="s">
        <v>44</v>
      </c>
      <c r="B55" s="98">
        <v>2</v>
      </c>
      <c r="C55" s="95"/>
      <c r="D55" s="98" t="s">
        <v>53</v>
      </c>
      <c r="E55" s="98"/>
      <c r="F55" s="95"/>
    </row>
    <row r="56" spans="1:6" x14ac:dyDescent="0.2">
      <c r="A56" s="97" t="s">
        <v>45</v>
      </c>
      <c r="B56" s="98"/>
      <c r="C56" s="95"/>
      <c r="D56" s="98" t="s">
        <v>54</v>
      </c>
      <c r="E56" s="98"/>
      <c r="F56" s="95"/>
    </row>
    <row r="57" spans="1:6" ht="25.5" x14ac:dyDescent="0.2">
      <c r="A57" s="97" t="s">
        <v>47</v>
      </c>
      <c r="B57" s="98"/>
      <c r="C57" s="95"/>
      <c r="D57" s="98" t="s">
        <v>55</v>
      </c>
      <c r="E57" s="98">
        <v>4</v>
      </c>
      <c r="F57" s="95"/>
    </row>
    <row r="58" spans="1:6" x14ac:dyDescent="0.2">
      <c r="A58" s="97" t="s">
        <v>46</v>
      </c>
      <c r="B58" s="98"/>
      <c r="C58" s="95"/>
      <c r="D58" s="98" t="s">
        <v>56</v>
      </c>
      <c r="E58" s="98"/>
      <c r="F58" s="95"/>
    </row>
    <row r="59" spans="1:6" x14ac:dyDescent="0.2">
      <c r="A59" s="99"/>
      <c r="B59" s="100"/>
      <c r="C59" s="100"/>
      <c r="D59" s="100"/>
      <c r="E59" s="100"/>
      <c r="F59" s="100"/>
    </row>
    <row r="60" spans="1:6" x14ac:dyDescent="0.2">
      <c r="A60" s="72" t="s">
        <v>57</v>
      </c>
      <c r="B60" s="94"/>
      <c r="C60" s="100"/>
      <c r="D60" s="72" t="s">
        <v>58</v>
      </c>
      <c r="E60" s="94"/>
      <c r="F60" s="100"/>
    </row>
    <row r="61" spans="1:6" ht="63.75" x14ac:dyDescent="0.2">
      <c r="A61" s="21" t="s">
        <v>59</v>
      </c>
      <c r="B61" s="94"/>
      <c r="C61" s="100"/>
      <c r="D61" s="21" t="s">
        <v>100</v>
      </c>
      <c r="E61" s="94"/>
      <c r="F61" s="100"/>
    </row>
    <row r="62" spans="1:6" x14ac:dyDescent="0.2">
      <c r="A62" s="73" t="s">
        <v>482</v>
      </c>
      <c r="B62" s="98"/>
      <c r="C62" s="100"/>
      <c r="D62" s="98" t="s">
        <v>61</v>
      </c>
      <c r="E62" s="98">
        <v>1</v>
      </c>
      <c r="F62" s="100"/>
    </row>
    <row r="63" spans="1:6" x14ac:dyDescent="0.2">
      <c r="A63" s="73" t="s">
        <v>485</v>
      </c>
      <c r="B63" s="98"/>
      <c r="C63" s="100"/>
      <c r="D63" s="73" t="s">
        <v>493</v>
      </c>
      <c r="E63" s="98"/>
      <c r="F63" s="100"/>
    </row>
    <row r="64" spans="1:6" x14ac:dyDescent="0.2">
      <c r="A64" s="73" t="s">
        <v>483</v>
      </c>
      <c r="B64" s="98"/>
      <c r="C64" s="100"/>
      <c r="D64" s="98"/>
      <c r="E64" s="98"/>
      <c r="F64" s="100"/>
    </row>
    <row r="65" spans="1:6" x14ac:dyDescent="0.2">
      <c r="A65" s="73" t="s">
        <v>484</v>
      </c>
      <c r="B65" s="98"/>
      <c r="C65" s="100"/>
      <c r="D65" s="98"/>
      <c r="E65" s="98"/>
      <c r="F65" s="100"/>
    </row>
    <row r="66" spans="1:6" x14ac:dyDescent="0.2">
      <c r="A66" s="98" t="s">
        <v>60</v>
      </c>
      <c r="B66" s="98">
        <v>5</v>
      </c>
      <c r="C66" s="100"/>
      <c r="E66" s="98"/>
      <c r="F66" s="100"/>
    </row>
    <row r="67" spans="1:6" x14ac:dyDescent="0.2">
      <c r="A67" s="100"/>
      <c r="B67" s="100"/>
      <c r="C67" s="100"/>
      <c r="D67" s="100"/>
      <c r="E67" s="100"/>
      <c r="F67" s="100"/>
    </row>
    <row r="68" spans="1:6" x14ac:dyDescent="0.2">
      <c r="A68" s="72" t="s">
        <v>63</v>
      </c>
      <c r="B68" s="94"/>
      <c r="C68" s="100"/>
      <c r="D68" s="72" t="s">
        <v>64</v>
      </c>
      <c r="E68" s="94"/>
      <c r="F68" s="100"/>
    </row>
    <row r="69" spans="1:6" ht="38.25" x14ac:dyDescent="0.2">
      <c r="A69" s="21" t="s">
        <v>65</v>
      </c>
      <c r="B69" s="94"/>
      <c r="C69" s="100"/>
      <c r="D69" s="21" t="s">
        <v>570</v>
      </c>
      <c r="E69" s="94"/>
      <c r="F69" s="100"/>
    </row>
    <row r="70" spans="1:6" x14ac:dyDescent="0.2">
      <c r="A70" s="98" t="s">
        <v>66</v>
      </c>
      <c r="B70" s="98">
        <v>1</v>
      </c>
      <c r="C70" s="100"/>
      <c r="D70" s="98" t="s">
        <v>61</v>
      </c>
      <c r="E70" s="98">
        <v>1</v>
      </c>
      <c r="F70" s="100"/>
    </row>
    <row r="71" spans="1:6" x14ac:dyDescent="0.2">
      <c r="A71" s="233" t="s">
        <v>486</v>
      </c>
      <c r="B71" s="98"/>
      <c r="C71" s="100"/>
      <c r="D71" s="260" t="s">
        <v>513</v>
      </c>
      <c r="E71" s="98"/>
      <c r="F71" s="100"/>
    </row>
    <row r="72" spans="1:6" x14ac:dyDescent="0.2">
      <c r="A72" s="98" t="s">
        <v>150</v>
      </c>
      <c r="B72" s="98"/>
      <c r="C72" s="100"/>
      <c r="D72" s="260" t="s">
        <v>516</v>
      </c>
      <c r="E72" s="98"/>
      <c r="F72" s="100"/>
    </row>
    <row r="73" spans="1:6" x14ac:dyDescent="0.2">
      <c r="A73" s="233" t="s">
        <v>487</v>
      </c>
      <c r="B73" s="98"/>
      <c r="C73" s="100"/>
      <c r="D73" s="260" t="s">
        <v>515</v>
      </c>
      <c r="E73" s="98"/>
      <c r="F73" s="100"/>
    </row>
    <row r="74" spans="1:6" x14ac:dyDescent="0.2">
      <c r="A74" s="98" t="s">
        <v>151</v>
      </c>
      <c r="B74" s="98"/>
      <c r="C74" s="100"/>
      <c r="D74" s="260" t="s">
        <v>514</v>
      </c>
      <c r="E74" s="101"/>
      <c r="F74" s="100"/>
    </row>
    <row r="75" spans="1:6" x14ac:dyDescent="0.2">
      <c r="A75" s="100"/>
      <c r="B75" s="100"/>
      <c r="C75" s="100"/>
      <c r="D75" s="100"/>
      <c r="E75" s="100"/>
      <c r="F75" s="100"/>
    </row>
    <row r="76" spans="1:6" x14ac:dyDescent="0.2">
      <c r="A76" s="72" t="s">
        <v>67</v>
      </c>
      <c r="B76" s="94"/>
      <c r="C76" s="100"/>
      <c r="D76" s="72" t="s">
        <v>68</v>
      </c>
      <c r="E76" s="94"/>
      <c r="F76" s="100"/>
    </row>
    <row r="77" spans="1:6" ht="38.25" x14ac:dyDescent="0.2">
      <c r="A77" s="21" t="s">
        <v>69</v>
      </c>
      <c r="B77" s="94"/>
      <c r="C77" s="100"/>
      <c r="D77" s="21" t="s">
        <v>72</v>
      </c>
      <c r="E77" s="94"/>
      <c r="F77" s="100"/>
    </row>
    <row r="78" spans="1:6" x14ac:dyDescent="0.2">
      <c r="A78" s="98" t="s">
        <v>70</v>
      </c>
      <c r="B78" s="98"/>
      <c r="C78" s="100"/>
      <c r="D78" s="98" t="s">
        <v>73</v>
      </c>
      <c r="E78" s="98"/>
      <c r="F78" s="100"/>
    </row>
    <row r="79" spans="1:6" ht="25.5" x14ac:dyDescent="0.2">
      <c r="A79" s="234" t="s">
        <v>488</v>
      </c>
      <c r="B79" s="98"/>
      <c r="C79" s="100"/>
      <c r="D79" s="98" t="s">
        <v>74</v>
      </c>
      <c r="E79" s="98">
        <v>2</v>
      </c>
      <c r="F79" s="100"/>
    </row>
    <row r="80" spans="1:6" ht="25.5" x14ac:dyDescent="0.2">
      <c r="A80" s="234" t="s">
        <v>489</v>
      </c>
      <c r="B80" s="98"/>
      <c r="C80" s="100"/>
      <c r="D80" s="234" t="s">
        <v>509</v>
      </c>
      <c r="E80" s="98"/>
      <c r="F80" s="100"/>
    </row>
    <row r="81" spans="1:6" ht="25.5" x14ac:dyDescent="0.2">
      <c r="A81" s="235" t="s">
        <v>490</v>
      </c>
      <c r="B81" s="98"/>
      <c r="C81" s="100"/>
      <c r="D81" s="260" t="s">
        <v>510</v>
      </c>
      <c r="E81" s="98"/>
      <c r="F81" s="100"/>
    </row>
    <row r="82" spans="1:6" ht="25.5" x14ac:dyDescent="0.2">
      <c r="A82" s="104" t="s">
        <v>71</v>
      </c>
      <c r="B82" s="98">
        <v>5</v>
      </c>
      <c r="C82" s="100"/>
      <c r="D82" s="260" t="s">
        <v>511</v>
      </c>
      <c r="E82" s="98"/>
      <c r="F82" s="100"/>
    </row>
    <row r="83" spans="1:6" x14ac:dyDescent="0.2">
      <c r="A83" s="100"/>
      <c r="B83" s="100"/>
      <c r="C83" s="100"/>
      <c r="D83" s="100"/>
      <c r="E83" s="100"/>
      <c r="F83" s="100"/>
    </row>
    <row r="84" spans="1:6" x14ac:dyDescent="0.2">
      <c r="A84" s="72" t="s">
        <v>75</v>
      </c>
      <c r="B84" s="94"/>
      <c r="C84" s="100"/>
      <c r="D84" s="290"/>
      <c r="E84" s="290"/>
      <c r="F84" s="290"/>
    </row>
    <row r="85" spans="1:6" ht="51" x14ac:dyDescent="0.2">
      <c r="A85" s="21" t="s">
        <v>76</v>
      </c>
      <c r="B85" s="94"/>
      <c r="C85" s="100"/>
      <c r="D85" s="290"/>
      <c r="E85" s="290"/>
      <c r="F85" s="290"/>
    </row>
    <row r="86" spans="1:6" x14ac:dyDescent="0.2">
      <c r="A86" s="98" t="s">
        <v>61</v>
      </c>
      <c r="B86" s="98">
        <v>1</v>
      </c>
      <c r="C86" s="100"/>
      <c r="D86" s="290"/>
      <c r="E86" s="290"/>
      <c r="F86" s="290"/>
    </row>
    <row r="87" spans="1:6" ht="12.75" customHeight="1" x14ac:dyDescent="0.2">
      <c r="A87" s="98" t="s">
        <v>62</v>
      </c>
      <c r="B87" s="98"/>
      <c r="C87" s="100"/>
      <c r="D87" s="290"/>
      <c r="E87" s="290"/>
      <c r="F87" s="290"/>
    </row>
    <row r="88" spans="1:6" x14ac:dyDescent="0.2">
      <c r="A88" s="100"/>
      <c r="B88" s="100"/>
      <c r="C88" s="100"/>
      <c r="D88" s="269"/>
      <c r="E88" s="269"/>
      <c r="F88" s="269"/>
    </row>
    <row r="89" spans="1:6" x14ac:dyDescent="0.2">
      <c r="A89" s="72" t="s">
        <v>102</v>
      </c>
      <c r="B89" s="21"/>
      <c r="C89" s="100"/>
      <c r="D89" s="269"/>
      <c r="E89" s="269"/>
      <c r="F89" s="269"/>
    </row>
    <row r="90" spans="1:6" ht="25.5" x14ac:dyDescent="0.2">
      <c r="A90" s="21" t="s">
        <v>77</v>
      </c>
      <c r="B90" s="21"/>
      <c r="C90" s="100"/>
      <c r="D90" s="269"/>
      <c r="E90" s="269"/>
      <c r="F90" s="269"/>
    </row>
    <row r="91" spans="1:6" x14ac:dyDescent="0.2">
      <c r="A91" s="73" t="s">
        <v>491</v>
      </c>
      <c r="B91" s="98"/>
      <c r="C91" s="100"/>
      <c r="D91" s="269"/>
      <c r="E91" s="269"/>
      <c r="F91" s="269"/>
    </row>
    <row r="92" spans="1:6" x14ac:dyDescent="0.2">
      <c r="A92" s="98" t="s">
        <v>79</v>
      </c>
      <c r="B92" s="98">
        <v>2</v>
      </c>
      <c r="C92" s="100"/>
      <c r="D92" s="269"/>
      <c r="E92" s="269"/>
      <c r="F92" s="269"/>
    </row>
    <row r="93" spans="1:6" x14ac:dyDescent="0.2">
      <c r="A93" s="73" t="s">
        <v>492</v>
      </c>
      <c r="B93" s="98"/>
      <c r="C93" s="100"/>
      <c r="D93" s="269"/>
      <c r="E93" s="269"/>
      <c r="F93" s="269"/>
    </row>
    <row r="94" spans="1:6" x14ac:dyDescent="0.2">
      <c r="A94" s="98" t="s">
        <v>152</v>
      </c>
      <c r="B94" s="98"/>
      <c r="C94" s="100"/>
      <c r="D94" s="269"/>
      <c r="E94" s="269"/>
      <c r="F94" s="269"/>
    </row>
    <row r="95" spans="1:6" x14ac:dyDescent="0.2">
      <c r="A95" s="98" t="s">
        <v>78</v>
      </c>
      <c r="B95" s="98"/>
      <c r="C95" s="100"/>
      <c r="D95" s="269"/>
      <c r="E95" s="269"/>
      <c r="F95" s="269"/>
    </row>
    <row r="96" spans="1:6" x14ac:dyDescent="0.2">
      <c r="A96" s="100"/>
      <c r="B96" s="100"/>
      <c r="C96" s="100"/>
      <c r="D96" s="269"/>
      <c r="E96" s="269"/>
      <c r="F96" s="269"/>
    </row>
    <row r="97" spans="1:6" ht="15" thickBot="1" x14ac:dyDescent="0.25">
      <c r="A97" s="102" t="str">
        <f>'[3]SR Area B'!A31:D31</f>
        <v>B.03 Requisiti di qualificazione</v>
      </c>
      <c r="B97" s="91"/>
      <c r="C97" s="91"/>
      <c r="D97" s="91"/>
      <c r="E97" s="91"/>
      <c r="F97" s="91"/>
    </row>
    <row r="98" spans="1:6" ht="12.75" customHeight="1" x14ac:dyDescent="0.2">
      <c r="A98" s="340" t="s">
        <v>425</v>
      </c>
      <c r="B98" s="341"/>
      <c r="C98" s="92"/>
      <c r="D98" s="344" t="s">
        <v>426</v>
      </c>
      <c r="E98" s="341"/>
      <c r="F98" s="92"/>
    </row>
    <row r="99" spans="1:6" ht="13.5" thickBot="1" x14ac:dyDescent="0.25">
      <c r="A99" s="342"/>
      <c r="B99" s="343"/>
      <c r="C99" s="93"/>
      <c r="D99" s="343"/>
      <c r="E99" s="343"/>
      <c r="F99" s="93"/>
    </row>
    <row r="100" spans="1:6" x14ac:dyDescent="0.2">
      <c r="A100" s="71" t="s">
        <v>42</v>
      </c>
      <c r="B100" s="94"/>
      <c r="C100" s="95"/>
      <c r="D100" s="72" t="s">
        <v>50</v>
      </c>
      <c r="E100" s="94"/>
      <c r="F100" s="95"/>
    </row>
    <row r="101" spans="1:6" ht="76.5" x14ac:dyDescent="0.2">
      <c r="A101" s="19" t="s">
        <v>49</v>
      </c>
      <c r="B101" s="94"/>
      <c r="C101" s="95"/>
      <c r="D101" s="96" t="s">
        <v>51</v>
      </c>
      <c r="E101" s="94"/>
      <c r="F101" s="95"/>
    </row>
    <row r="102" spans="1:6" x14ac:dyDescent="0.2">
      <c r="A102" s="97" t="s">
        <v>43</v>
      </c>
      <c r="B102" s="98"/>
      <c r="C102" s="95"/>
      <c r="D102" s="98" t="s">
        <v>52</v>
      </c>
      <c r="E102" s="98"/>
      <c r="F102" s="95"/>
    </row>
    <row r="103" spans="1:6" x14ac:dyDescent="0.2">
      <c r="A103" s="97" t="s">
        <v>44</v>
      </c>
      <c r="B103" s="98">
        <v>2</v>
      </c>
      <c r="C103" s="95"/>
      <c r="D103" s="98" t="s">
        <v>53</v>
      </c>
      <c r="E103" s="98"/>
      <c r="F103" s="95"/>
    </row>
    <row r="104" spans="1:6" x14ac:dyDescent="0.2">
      <c r="A104" s="97" t="s">
        <v>45</v>
      </c>
      <c r="B104" s="98"/>
      <c r="C104" s="95"/>
      <c r="D104" s="98" t="s">
        <v>54</v>
      </c>
      <c r="E104" s="98"/>
      <c r="F104" s="95"/>
    </row>
    <row r="105" spans="1:6" ht="25.5" x14ac:dyDescent="0.2">
      <c r="A105" s="97" t="s">
        <v>47</v>
      </c>
      <c r="B105" s="98"/>
      <c r="C105" s="95"/>
      <c r="D105" s="98" t="s">
        <v>55</v>
      </c>
      <c r="E105" s="98">
        <v>4</v>
      </c>
      <c r="F105" s="95"/>
    </row>
    <row r="106" spans="1:6" x14ac:dyDescent="0.2">
      <c r="A106" s="97" t="s">
        <v>46</v>
      </c>
      <c r="B106" s="98"/>
      <c r="C106" s="95"/>
      <c r="D106" s="98" t="s">
        <v>56</v>
      </c>
      <c r="E106" s="98"/>
      <c r="F106" s="95"/>
    </row>
    <row r="107" spans="1:6" x14ac:dyDescent="0.2">
      <c r="A107" s="99"/>
      <c r="B107" s="100"/>
      <c r="C107" s="100"/>
      <c r="D107" s="100"/>
      <c r="E107" s="100"/>
      <c r="F107" s="100"/>
    </row>
    <row r="108" spans="1:6" x14ac:dyDescent="0.2">
      <c r="A108" s="72" t="s">
        <v>57</v>
      </c>
      <c r="B108" s="94"/>
      <c r="C108" s="100"/>
      <c r="D108" s="72" t="s">
        <v>58</v>
      </c>
      <c r="E108" s="94"/>
      <c r="F108" s="100"/>
    </row>
    <row r="109" spans="1:6" ht="63.75" x14ac:dyDescent="0.2">
      <c r="A109" s="21" t="s">
        <v>59</v>
      </c>
      <c r="B109" s="94"/>
      <c r="C109" s="100"/>
      <c r="D109" s="21" t="s">
        <v>100</v>
      </c>
      <c r="E109" s="94"/>
      <c r="F109" s="100"/>
    </row>
    <row r="110" spans="1:6" x14ac:dyDescent="0.2">
      <c r="A110" s="73" t="s">
        <v>482</v>
      </c>
      <c r="B110" s="98"/>
      <c r="C110" s="100"/>
      <c r="D110" s="98" t="s">
        <v>61</v>
      </c>
      <c r="E110" s="98">
        <v>1</v>
      </c>
      <c r="F110" s="100"/>
    </row>
    <row r="111" spans="1:6" x14ac:dyDescent="0.2">
      <c r="A111" s="73" t="s">
        <v>485</v>
      </c>
      <c r="B111" s="98"/>
      <c r="C111" s="100"/>
      <c r="D111" s="73" t="s">
        <v>493</v>
      </c>
      <c r="E111" s="98"/>
      <c r="F111" s="100"/>
    </row>
    <row r="112" spans="1:6" x14ac:dyDescent="0.2">
      <c r="A112" s="73" t="s">
        <v>483</v>
      </c>
      <c r="B112" s="98"/>
      <c r="C112" s="100"/>
      <c r="D112" s="98"/>
      <c r="E112" s="98"/>
      <c r="F112" s="100"/>
    </row>
    <row r="113" spans="1:6" x14ac:dyDescent="0.2">
      <c r="A113" s="73" t="s">
        <v>484</v>
      </c>
      <c r="B113" s="98"/>
      <c r="C113" s="100"/>
      <c r="D113" s="98"/>
      <c r="E113" s="98"/>
      <c r="F113" s="100"/>
    </row>
    <row r="114" spans="1:6" x14ac:dyDescent="0.2">
      <c r="A114" s="98" t="s">
        <v>60</v>
      </c>
      <c r="B114" s="98">
        <v>5</v>
      </c>
      <c r="C114" s="100"/>
      <c r="E114" s="98"/>
      <c r="F114" s="100"/>
    </row>
    <row r="115" spans="1:6" x14ac:dyDescent="0.2">
      <c r="A115" s="100"/>
      <c r="B115" s="100"/>
      <c r="C115" s="100"/>
      <c r="D115" s="100"/>
      <c r="E115" s="100"/>
      <c r="F115" s="100"/>
    </row>
    <row r="116" spans="1:6" x14ac:dyDescent="0.2">
      <c r="A116" s="72" t="s">
        <v>63</v>
      </c>
      <c r="B116" s="94"/>
      <c r="C116" s="100"/>
      <c r="D116" s="72" t="s">
        <v>64</v>
      </c>
      <c r="E116" s="94"/>
      <c r="F116" s="100"/>
    </row>
    <row r="117" spans="1:6" ht="38.25" x14ac:dyDescent="0.2">
      <c r="A117" s="21" t="s">
        <v>65</v>
      </c>
      <c r="B117" s="94"/>
      <c r="C117" s="100"/>
      <c r="D117" s="21" t="s">
        <v>570</v>
      </c>
      <c r="E117" s="94"/>
      <c r="F117" s="100"/>
    </row>
    <row r="118" spans="1:6" x14ac:dyDescent="0.2">
      <c r="A118" s="98" t="s">
        <v>66</v>
      </c>
      <c r="B118" s="98">
        <v>1</v>
      </c>
      <c r="C118" s="100"/>
      <c r="D118" s="98" t="s">
        <v>61</v>
      </c>
      <c r="E118" s="98">
        <v>1</v>
      </c>
      <c r="F118" s="100"/>
    </row>
    <row r="119" spans="1:6" x14ac:dyDescent="0.2">
      <c r="A119" s="233" t="s">
        <v>486</v>
      </c>
      <c r="B119" s="98"/>
      <c r="C119" s="100"/>
      <c r="D119" s="260" t="s">
        <v>513</v>
      </c>
      <c r="E119" s="98"/>
      <c r="F119" s="100"/>
    </row>
    <row r="120" spans="1:6" x14ac:dyDescent="0.2">
      <c r="A120" s="98" t="s">
        <v>150</v>
      </c>
      <c r="B120" s="98"/>
      <c r="C120" s="100"/>
      <c r="D120" s="260" t="s">
        <v>516</v>
      </c>
      <c r="E120" s="98"/>
      <c r="F120" s="100"/>
    </row>
    <row r="121" spans="1:6" x14ac:dyDescent="0.2">
      <c r="A121" s="233" t="s">
        <v>487</v>
      </c>
      <c r="B121" s="98"/>
      <c r="C121" s="100"/>
      <c r="D121" s="260" t="s">
        <v>515</v>
      </c>
      <c r="E121" s="98"/>
      <c r="F121" s="100"/>
    </row>
    <row r="122" spans="1:6" x14ac:dyDescent="0.2">
      <c r="A122" s="98" t="s">
        <v>151</v>
      </c>
      <c r="B122" s="98"/>
      <c r="C122" s="100"/>
      <c r="D122" s="260" t="s">
        <v>514</v>
      </c>
      <c r="E122" s="101"/>
      <c r="F122" s="100"/>
    </row>
    <row r="123" spans="1:6" x14ac:dyDescent="0.2">
      <c r="A123" s="100"/>
      <c r="B123" s="100"/>
      <c r="C123" s="100"/>
      <c r="D123" s="100"/>
      <c r="E123" s="100"/>
      <c r="F123" s="100"/>
    </row>
    <row r="124" spans="1:6" x14ac:dyDescent="0.2">
      <c r="A124" s="72" t="s">
        <v>67</v>
      </c>
      <c r="B124" s="94"/>
      <c r="C124" s="100"/>
      <c r="D124" s="72" t="s">
        <v>68</v>
      </c>
      <c r="E124" s="94"/>
      <c r="F124" s="100"/>
    </row>
    <row r="125" spans="1:6" ht="52.5" customHeight="1" x14ac:dyDescent="0.2">
      <c r="A125" s="21" t="s">
        <v>69</v>
      </c>
      <c r="B125" s="94"/>
      <c r="C125" s="100"/>
      <c r="D125" s="21" t="s">
        <v>72</v>
      </c>
      <c r="E125" s="94"/>
      <c r="F125" s="100"/>
    </row>
    <row r="126" spans="1:6" x14ac:dyDescent="0.2">
      <c r="A126" s="98" t="s">
        <v>70</v>
      </c>
      <c r="B126" s="98"/>
      <c r="C126" s="100"/>
      <c r="D126" s="98" t="s">
        <v>73</v>
      </c>
      <c r="E126" s="98"/>
      <c r="F126" s="100"/>
    </row>
    <row r="127" spans="1:6" ht="25.5" x14ac:dyDescent="0.2">
      <c r="A127" s="234" t="s">
        <v>488</v>
      </c>
      <c r="B127" s="98"/>
      <c r="C127" s="100"/>
      <c r="D127" s="98" t="s">
        <v>74</v>
      </c>
      <c r="E127" s="98">
        <v>2</v>
      </c>
      <c r="F127" s="100"/>
    </row>
    <row r="128" spans="1:6" ht="25.5" x14ac:dyDescent="0.2">
      <c r="A128" s="234" t="s">
        <v>489</v>
      </c>
      <c r="B128" s="98"/>
      <c r="C128" s="100"/>
      <c r="D128" s="234" t="s">
        <v>509</v>
      </c>
      <c r="E128" s="98"/>
      <c r="F128" s="100"/>
    </row>
    <row r="129" spans="1:6" ht="25.5" x14ac:dyDescent="0.2">
      <c r="A129" s="235" t="s">
        <v>490</v>
      </c>
      <c r="B129" s="98"/>
      <c r="C129" s="100"/>
      <c r="D129" s="260" t="s">
        <v>510</v>
      </c>
      <c r="E129" s="98"/>
      <c r="F129" s="100"/>
    </row>
    <row r="130" spans="1:6" ht="25.5" x14ac:dyDescent="0.2">
      <c r="A130" s="104" t="s">
        <v>71</v>
      </c>
      <c r="B130" s="98">
        <v>5</v>
      </c>
      <c r="C130" s="100"/>
      <c r="D130" s="260" t="s">
        <v>511</v>
      </c>
      <c r="E130" s="98"/>
      <c r="F130" s="100"/>
    </row>
    <row r="131" spans="1:6" x14ac:dyDescent="0.2">
      <c r="A131" s="100"/>
      <c r="B131" s="100"/>
      <c r="C131" s="100"/>
      <c r="D131" s="100"/>
      <c r="E131" s="100"/>
      <c r="F131" s="100"/>
    </row>
    <row r="132" spans="1:6" x14ac:dyDescent="0.2">
      <c r="A132" s="72" t="s">
        <v>75</v>
      </c>
      <c r="B132" s="94"/>
      <c r="C132" s="100"/>
      <c r="D132" s="290"/>
      <c r="E132" s="290"/>
      <c r="F132" s="290"/>
    </row>
    <row r="133" spans="1:6" ht="51" x14ac:dyDescent="0.2">
      <c r="A133" s="21" t="s">
        <v>76</v>
      </c>
      <c r="B133" s="94"/>
      <c r="C133" s="100"/>
      <c r="D133" s="290"/>
      <c r="E133" s="290"/>
      <c r="F133" s="290"/>
    </row>
    <row r="134" spans="1:6" x14ac:dyDescent="0.2">
      <c r="A134" s="98" t="s">
        <v>61</v>
      </c>
      <c r="B134" s="98">
        <v>1</v>
      </c>
      <c r="C134" s="100"/>
      <c r="D134" s="290"/>
      <c r="E134" s="290"/>
      <c r="F134" s="290"/>
    </row>
    <row r="135" spans="1:6" x14ac:dyDescent="0.2">
      <c r="A135" s="98" t="s">
        <v>62</v>
      </c>
      <c r="B135" s="98"/>
      <c r="C135" s="100"/>
      <c r="D135" s="290"/>
      <c r="E135" s="290"/>
      <c r="F135" s="290"/>
    </row>
    <row r="136" spans="1:6" x14ac:dyDescent="0.2">
      <c r="A136" s="100"/>
      <c r="B136" s="100"/>
      <c r="C136" s="100"/>
      <c r="D136" s="269"/>
      <c r="E136" s="269"/>
      <c r="F136" s="269"/>
    </row>
    <row r="137" spans="1:6" x14ac:dyDescent="0.2">
      <c r="A137" s="72" t="s">
        <v>102</v>
      </c>
      <c r="B137" s="21"/>
      <c r="C137" s="100"/>
      <c r="D137" s="269"/>
      <c r="E137" s="269"/>
      <c r="F137" s="269"/>
    </row>
    <row r="138" spans="1:6" ht="25.5" x14ac:dyDescent="0.2">
      <c r="A138" s="21" t="s">
        <v>77</v>
      </c>
      <c r="B138" s="21"/>
      <c r="C138" s="100"/>
      <c r="D138" s="269"/>
      <c r="E138" s="269"/>
      <c r="F138" s="269"/>
    </row>
    <row r="139" spans="1:6" x14ac:dyDescent="0.2">
      <c r="A139" s="73" t="s">
        <v>491</v>
      </c>
      <c r="B139" s="98"/>
      <c r="C139" s="100"/>
      <c r="D139" s="269"/>
      <c r="E139" s="269"/>
      <c r="F139" s="269"/>
    </row>
    <row r="140" spans="1:6" x14ac:dyDescent="0.2">
      <c r="A140" s="98" t="s">
        <v>79</v>
      </c>
      <c r="B140" s="98">
        <v>2</v>
      </c>
      <c r="C140" s="100"/>
      <c r="D140" s="269"/>
      <c r="E140" s="269"/>
      <c r="F140" s="269"/>
    </row>
    <row r="141" spans="1:6" x14ac:dyDescent="0.2">
      <c r="A141" s="73" t="s">
        <v>492</v>
      </c>
      <c r="B141" s="98"/>
      <c r="C141" s="100"/>
      <c r="D141" s="269"/>
      <c r="E141" s="269"/>
      <c r="F141" s="269"/>
    </row>
    <row r="142" spans="1:6" x14ac:dyDescent="0.2">
      <c r="A142" s="98" t="s">
        <v>152</v>
      </c>
      <c r="B142" s="98"/>
      <c r="C142" s="100"/>
      <c r="D142" s="269"/>
      <c r="E142" s="269"/>
      <c r="F142" s="269"/>
    </row>
    <row r="143" spans="1:6" x14ac:dyDescent="0.2">
      <c r="A143" s="98" t="s">
        <v>78</v>
      </c>
      <c r="B143" s="98"/>
      <c r="C143" s="100"/>
      <c r="D143" s="269"/>
      <c r="E143" s="269"/>
      <c r="F143" s="269"/>
    </row>
    <row r="144" spans="1:6" x14ac:dyDescent="0.2">
      <c r="A144" s="100"/>
      <c r="B144" s="100"/>
      <c r="C144" s="100"/>
      <c r="D144" s="269"/>
      <c r="E144" s="269"/>
      <c r="F144" s="269"/>
    </row>
    <row r="145" spans="1:6" ht="14.25" x14ac:dyDescent="0.2">
      <c r="A145" s="102" t="str">
        <f>'[3]SR Area B'!A45:D45</f>
        <v>B.04 Requisiti di aggiudicazione</v>
      </c>
      <c r="B145" s="91"/>
      <c r="C145" s="91"/>
      <c r="D145" s="91"/>
      <c r="E145" s="91"/>
      <c r="F145" s="91"/>
    </row>
    <row r="146" spans="1:6" ht="13.5" thickBot="1" x14ac:dyDescent="0.25">
      <c r="A146" s="99"/>
      <c r="B146" s="100"/>
      <c r="C146" s="100"/>
      <c r="D146" s="100"/>
      <c r="E146" s="100"/>
      <c r="F146" s="100"/>
    </row>
    <row r="147" spans="1:6" x14ac:dyDescent="0.2">
      <c r="A147" s="340" t="s">
        <v>425</v>
      </c>
      <c r="B147" s="341"/>
      <c r="C147" s="92"/>
      <c r="D147" s="344" t="s">
        <v>426</v>
      </c>
      <c r="E147" s="341"/>
      <c r="F147" s="92"/>
    </row>
    <row r="148" spans="1:6" ht="13.5" thickBot="1" x14ac:dyDescent="0.25">
      <c r="A148" s="342"/>
      <c r="B148" s="343"/>
      <c r="C148" s="93"/>
      <c r="D148" s="343"/>
      <c r="E148" s="343"/>
      <c r="F148" s="93"/>
    </row>
    <row r="149" spans="1:6" x14ac:dyDescent="0.2">
      <c r="A149" s="71" t="s">
        <v>42</v>
      </c>
      <c r="B149" s="94"/>
      <c r="C149" s="95"/>
      <c r="D149" s="72" t="s">
        <v>50</v>
      </c>
      <c r="E149" s="94"/>
      <c r="F149" s="95"/>
    </row>
    <row r="150" spans="1:6" ht="76.5" x14ac:dyDescent="0.2">
      <c r="A150" s="19" t="s">
        <v>49</v>
      </c>
      <c r="B150" s="94"/>
      <c r="C150" s="95"/>
      <c r="D150" s="96" t="s">
        <v>51</v>
      </c>
      <c r="E150" s="94"/>
      <c r="F150" s="95"/>
    </row>
    <row r="151" spans="1:6" x14ac:dyDescent="0.2">
      <c r="A151" s="97" t="s">
        <v>43</v>
      </c>
      <c r="B151" s="98"/>
      <c r="C151" s="95"/>
      <c r="D151" s="98" t="s">
        <v>52</v>
      </c>
      <c r="E151" s="98"/>
      <c r="F151" s="95"/>
    </row>
    <row r="152" spans="1:6" x14ac:dyDescent="0.2">
      <c r="A152" s="97" t="s">
        <v>44</v>
      </c>
      <c r="B152" s="98">
        <v>2</v>
      </c>
      <c r="C152" s="95"/>
      <c r="D152" s="98" t="s">
        <v>53</v>
      </c>
      <c r="E152" s="98"/>
      <c r="F152" s="95"/>
    </row>
    <row r="153" spans="1:6" x14ac:dyDescent="0.2">
      <c r="A153" s="97" t="s">
        <v>45</v>
      </c>
      <c r="B153" s="98"/>
      <c r="C153" s="95"/>
      <c r="D153" s="98" t="s">
        <v>54</v>
      </c>
      <c r="E153" s="98"/>
      <c r="F153" s="95"/>
    </row>
    <row r="154" spans="1:6" ht="25.5" x14ac:dyDescent="0.2">
      <c r="A154" s="97" t="s">
        <v>47</v>
      </c>
      <c r="B154" s="98"/>
      <c r="C154" s="95"/>
      <c r="D154" s="98" t="s">
        <v>55</v>
      </c>
      <c r="E154" s="98">
        <v>4</v>
      </c>
      <c r="F154" s="95"/>
    </row>
    <row r="155" spans="1:6" x14ac:dyDescent="0.2">
      <c r="A155" s="97" t="s">
        <v>46</v>
      </c>
      <c r="B155" s="98"/>
      <c r="C155" s="95"/>
      <c r="D155" s="98" t="s">
        <v>56</v>
      </c>
      <c r="E155" s="98"/>
      <c r="F155" s="95"/>
    </row>
    <row r="156" spans="1:6" x14ac:dyDescent="0.2">
      <c r="A156" s="99"/>
      <c r="B156" s="100"/>
      <c r="C156" s="100"/>
      <c r="D156" s="100"/>
      <c r="E156" s="100"/>
      <c r="F156" s="100"/>
    </row>
    <row r="157" spans="1:6" x14ac:dyDescent="0.2">
      <c r="A157" s="72" t="s">
        <v>57</v>
      </c>
      <c r="B157" s="94"/>
      <c r="C157" s="100"/>
      <c r="D157" s="72" t="s">
        <v>58</v>
      </c>
      <c r="E157" s="94"/>
      <c r="F157" s="100"/>
    </row>
    <row r="158" spans="1:6" ht="63.75" x14ac:dyDescent="0.2">
      <c r="A158" s="21" t="s">
        <v>59</v>
      </c>
      <c r="B158" s="94"/>
      <c r="C158" s="100"/>
      <c r="D158" s="21" t="s">
        <v>100</v>
      </c>
      <c r="E158" s="94"/>
      <c r="F158" s="100"/>
    </row>
    <row r="159" spans="1:6" x14ac:dyDescent="0.2">
      <c r="A159" s="73" t="s">
        <v>482</v>
      </c>
      <c r="B159" s="98"/>
      <c r="C159" s="100"/>
      <c r="D159" s="98" t="s">
        <v>61</v>
      </c>
      <c r="E159" s="98">
        <v>1</v>
      </c>
      <c r="F159" s="100"/>
    </row>
    <row r="160" spans="1:6" ht="12.75" customHeight="1" x14ac:dyDescent="0.2">
      <c r="A160" s="73" t="s">
        <v>485</v>
      </c>
      <c r="B160" s="98"/>
      <c r="C160" s="100"/>
      <c r="D160" s="73" t="s">
        <v>493</v>
      </c>
      <c r="E160" s="98"/>
      <c r="F160" s="100"/>
    </row>
    <row r="161" spans="1:6" ht="12.75" customHeight="1" x14ac:dyDescent="0.2">
      <c r="A161" s="73" t="s">
        <v>483</v>
      </c>
      <c r="B161" s="98"/>
      <c r="C161" s="100"/>
      <c r="D161" s="98"/>
      <c r="E161" s="98"/>
      <c r="F161" s="100"/>
    </row>
    <row r="162" spans="1:6" x14ac:dyDescent="0.2">
      <c r="A162" s="73" t="s">
        <v>484</v>
      </c>
      <c r="B162" s="98"/>
      <c r="C162" s="100"/>
      <c r="D162" s="98"/>
      <c r="E162" s="98"/>
      <c r="F162" s="100"/>
    </row>
    <row r="163" spans="1:6" x14ac:dyDescent="0.2">
      <c r="A163" s="98" t="s">
        <v>60</v>
      </c>
      <c r="B163" s="98">
        <v>5</v>
      </c>
      <c r="C163" s="100"/>
      <c r="E163" s="98"/>
      <c r="F163" s="100"/>
    </row>
    <row r="164" spans="1:6" x14ac:dyDescent="0.2">
      <c r="A164" s="100"/>
      <c r="B164" s="100"/>
      <c r="C164" s="100"/>
      <c r="D164" s="100"/>
      <c r="E164" s="100"/>
      <c r="F164" s="100"/>
    </row>
    <row r="165" spans="1:6" x14ac:dyDescent="0.2">
      <c r="A165" s="72" t="s">
        <v>63</v>
      </c>
      <c r="B165" s="94"/>
      <c r="C165" s="100"/>
      <c r="D165" s="72" t="s">
        <v>64</v>
      </c>
      <c r="E165" s="94"/>
      <c r="F165" s="100"/>
    </row>
    <row r="166" spans="1:6" ht="38.25" x14ac:dyDescent="0.2">
      <c r="A166" s="21" t="s">
        <v>65</v>
      </c>
      <c r="B166" s="94"/>
      <c r="C166" s="100"/>
      <c r="D166" s="21" t="s">
        <v>570</v>
      </c>
      <c r="E166" s="94"/>
      <c r="F166" s="100"/>
    </row>
    <row r="167" spans="1:6" x14ac:dyDescent="0.2">
      <c r="A167" s="98" t="s">
        <v>66</v>
      </c>
      <c r="B167" s="98">
        <v>1</v>
      </c>
      <c r="C167" s="100"/>
      <c r="D167" s="98" t="s">
        <v>61</v>
      </c>
      <c r="E167" s="98">
        <v>1</v>
      </c>
      <c r="F167" s="100"/>
    </row>
    <row r="168" spans="1:6" x14ac:dyDescent="0.2">
      <c r="A168" s="233" t="s">
        <v>486</v>
      </c>
      <c r="B168" s="98"/>
      <c r="C168" s="100"/>
      <c r="D168" s="260" t="s">
        <v>513</v>
      </c>
      <c r="E168" s="98"/>
      <c r="F168" s="100"/>
    </row>
    <row r="169" spans="1:6" x14ac:dyDescent="0.2">
      <c r="A169" s="98" t="s">
        <v>150</v>
      </c>
      <c r="B169" s="98"/>
      <c r="C169" s="100"/>
      <c r="D169" s="260" t="s">
        <v>516</v>
      </c>
      <c r="E169" s="98"/>
      <c r="F169" s="100"/>
    </row>
    <row r="170" spans="1:6" x14ac:dyDescent="0.2">
      <c r="A170" s="233" t="s">
        <v>487</v>
      </c>
      <c r="B170" s="98"/>
      <c r="C170" s="100"/>
      <c r="D170" s="260" t="s">
        <v>515</v>
      </c>
      <c r="E170" s="98"/>
      <c r="F170" s="100"/>
    </row>
    <row r="171" spans="1:6" x14ac:dyDescent="0.2">
      <c r="A171" s="98" t="s">
        <v>151</v>
      </c>
      <c r="B171" s="98"/>
      <c r="C171" s="100"/>
      <c r="D171" s="260" t="s">
        <v>514</v>
      </c>
      <c r="E171" s="101"/>
      <c r="F171" s="100"/>
    </row>
    <row r="172" spans="1:6" x14ac:dyDescent="0.2">
      <c r="A172" s="100"/>
      <c r="B172" s="100"/>
      <c r="C172" s="100"/>
      <c r="D172" s="100"/>
      <c r="E172" s="100"/>
      <c r="F172" s="100"/>
    </row>
    <row r="173" spans="1:6" x14ac:dyDescent="0.2">
      <c r="A173" s="72" t="s">
        <v>67</v>
      </c>
      <c r="B173" s="94"/>
      <c r="C173" s="100"/>
      <c r="D173" s="72" t="s">
        <v>68</v>
      </c>
      <c r="E173" s="94"/>
      <c r="F173" s="100"/>
    </row>
    <row r="174" spans="1:6" ht="38.25" x14ac:dyDescent="0.2">
      <c r="A174" s="21" t="s">
        <v>69</v>
      </c>
      <c r="B174" s="94"/>
      <c r="C174" s="100"/>
      <c r="D174" s="21" t="s">
        <v>72</v>
      </c>
      <c r="E174" s="94"/>
      <c r="F174" s="100"/>
    </row>
    <row r="175" spans="1:6" x14ac:dyDescent="0.2">
      <c r="A175" s="98" t="s">
        <v>70</v>
      </c>
      <c r="B175" s="98"/>
      <c r="C175" s="100"/>
      <c r="D175" s="98" t="s">
        <v>73</v>
      </c>
      <c r="E175" s="98"/>
      <c r="F175" s="100"/>
    </row>
    <row r="176" spans="1:6" ht="25.5" x14ac:dyDescent="0.2">
      <c r="A176" s="234" t="s">
        <v>488</v>
      </c>
      <c r="B176" s="98"/>
      <c r="C176" s="100"/>
      <c r="D176" s="98" t="s">
        <v>74</v>
      </c>
      <c r="E176" s="98">
        <v>2</v>
      </c>
      <c r="F176" s="100"/>
    </row>
    <row r="177" spans="1:6" ht="25.5" x14ac:dyDescent="0.2">
      <c r="A177" s="234" t="s">
        <v>489</v>
      </c>
      <c r="B177" s="98"/>
      <c r="C177" s="100"/>
      <c r="D177" s="234" t="s">
        <v>509</v>
      </c>
      <c r="E177" s="98"/>
      <c r="F177" s="100"/>
    </row>
    <row r="178" spans="1:6" ht="25.5" x14ac:dyDescent="0.2">
      <c r="A178" s="235" t="s">
        <v>490</v>
      </c>
      <c r="B178" s="98"/>
      <c r="C178" s="100"/>
      <c r="D178" s="260" t="s">
        <v>510</v>
      </c>
      <c r="E178" s="98"/>
      <c r="F178" s="100"/>
    </row>
    <row r="179" spans="1:6" ht="25.5" x14ac:dyDescent="0.2">
      <c r="A179" s="104" t="s">
        <v>71</v>
      </c>
      <c r="B179" s="98">
        <v>5</v>
      </c>
      <c r="C179" s="100"/>
      <c r="D179" s="260" t="s">
        <v>511</v>
      </c>
      <c r="E179" s="98"/>
      <c r="F179" s="100"/>
    </row>
    <row r="180" spans="1:6" x14ac:dyDescent="0.2">
      <c r="A180" s="100"/>
      <c r="B180" s="100"/>
      <c r="C180" s="100"/>
      <c r="D180" s="100"/>
      <c r="E180" s="100"/>
      <c r="F180" s="100"/>
    </row>
    <row r="181" spans="1:6" x14ac:dyDescent="0.2">
      <c r="A181" s="72" t="s">
        <v>75</v>
      </c>
      <c r="B181" s="94"/>
      <c r="C181" s="100"/>
      <c r="D181" s="290"/>
      <c r="E181" s="290"/>
      <c r="F181" s="290"/>
    </row>
    <row r="182" spans="1:6" ht="51" x14ac:dyDescent="0.2">
      <c r="A182" s="21" t="s">
        <v>76</v>
      </c>
      <c r="B182" s="94"/>
      <c r="C182" s="100"/>
      <c r="D182" s="290"/>
      <c r="E182" s="290"/>
      <c r="F182" s="290"/>
    </row>
    <row r="183" spans="1:6" x14ac:dyDescent="0.2">
      <c r="A183" s="98" t="s">
        <v>61</v>
      </c>
      <c r="B183" s="98">
        <v>1</v>
      </c>
      <c r="C183" s="100"/>
      <c r="D183" s="290"/>
      <c r="E183" s="290"/>
      <c r="F183" s="290"/>
    </row>
    <row r="184" spans="1:6" x14ac:dyDescent="0.2">
      <c r="A184" s="98" t="s">
        <v>62</v>
      </c>
      <c r="B184" s="98"/>
      <c r="C184" s="100"/>
      <c r="D184" s="290"/>
      <c r="E184" s="290"/>
      <c r="F184" s="290"/>
    </row>
    <row r="185" spans="1:6" x14ac:dyDescent="0.2">
      <c r="A185" s="100"/>
      <c r="B185" s="100"/>
      <c r="C185" s="100"/>
      <c r="D185" s="269"/>
      <c r="E185" s="269"/>
      <c r="F185" s="269"/>
    </row>
    <row r="186" spans="1:6" x14ac:dyDescent="0.2">
      <c r="A186" s="72" t="s">
        <v>102</v>
      </c>
      <c r="B186" s="21"/>
      <c r="C186" s="100"/>
      <c r="D186" s="269"/>
      <c r="E186" s="269"/>
      <c r="F186" s="269"/>
    </row>
    <row r="187" spans="1:6" ht="25.5" x14ac:dyDescent="0.2">
      <c r="A187" s="21" t="s">
        <v>77</v>
      </c>
      <c r="B187" s="21"/>
      <c r="C187" s="100"/>
      <c r="D187" s="269"/>
      <c r="E187" s="269"/>
      <c r="F187" s="269"/>
    </row>
    <row r="188" spans="1:6" x14ac:dyDescent="0.2">
      <c r="A188" s="73" t="s">
        <v>491</v>
      </c>
      <c r="B188" s="98"/>
      <c r="C188" s="100"/>
      <c r="D188" s="269"/>
      <c r="E188" s="269"/>
      <c r="F188" s="269"/>
    </row>
    <row r="189" spans="1:6" x14ac:dyDescent="0.2">
      <c r="A189" s="98" t="s">
        <v>79</v>
      </c>
      <c r="B189" s="98">
        <v>2</v>
      </c>
      <c r="C189" s="100"/>
      <c r="D189" s="269"/>
      <c r="E189" s="269"/>
      <c r="F189" s="269"/>
    </row>
    <row r="190" spans="1:6" x14ac:dyDescent="0.2">
      <c r="A190" s="73" t="s">
        <v>492</v>
      </c>
      <c r="B190" s="98"/>
      <c r="C190" s="100"/>
      <c r="D190" s="269"/>
      <c r="E190" s="269"/>
      <c r="F190" s="269"/>
    </row>
    <row r="191" spans="1:6" x14ac:dyDescent="0.2">
      <c r="A191" s="98" t="s">
        <v>152</v>
      </c>
      <c r="B191" s="98"/>
      <c r="C191" s="100"/>
      <c r="D191" s="269"/>
      <c r="E191" s="269"/>
      <c r="F191" s="269"/>
    </row>
    <row r="192" spans="1:6" x14ac:dyDescent="0.2">
      <c r="A192" s="98" t="s">
        <v>78</v>
      </c>
      <c r="B192" s="98"/>
      <c r="C192" s="100"/>
      <c r="D192" s="269"/>
      <c r="E192" s="269"/>
      <c r="F192" s="269"/>
    </row>
    <row r="193" spans="1:6" x14ac:dyDescent="0.2">
      <c r="A193" s="100"/>
      <c r="B193" s="100"/>
      <c r="C193" s="100"/>
      <c r="D193" s="269"/>
      <c r="E193" s="269"/>
      <c r="F193" s="269"/>
    </row>
    <row r="194" spans="1:6" ht="15" thickBot="1" x14ac:dyDescent="0.25">
      <c r="A194" s="102" t="str">
        <f>'[3]SR Area B'!A59:C59</f>
        <v xml:space="preserve">B.05 Valutazione delle offerte </v>
      </c>
      <c r="B194" s="91"/>
      <c r="C194" s="91"/>
      <c r="D194" s="91"/>
      <c r="E194" s="91"/>
      <c r="F194" s="91"/>
    </row>
    <row r="195" spans="1:6" x14ac:dyDescent="0.2">
      <c r="A195" s="340" t="s">
        <v>425</v>
      </c>
      <c r="B195" s="341"/>
      <c r="C195" s="92"/>
      <c r="D195" s="344" t="s">
        <v>426</v>
      </c>
      <c r="E195" s="341"/>
      <c r="F195" s="92"/>
    </row>
    <row r="196" spans="1:6" ht="13.5" thickBot="1" x14ac:dyDescent="0.25">
      <c r="A196" s="342"/>
      <c r="B196" s="343"/>
      <c r="C196" s="93"/>
      <c r="D196" s="343"/>
      <c r="E196" s="343"/>
      <c r="F196" s="93"/>
    </row>
    <row r="197" spans="1:6" x14ac:dyDescent="0.2">
      <c r="A197" s="71" t="s">
        <v>42</v>
      </c>
      <c r="B197" s="94"/>
      <c r="C197" s="95"/>
      <c r="D197" s="72" t="s">
        <v>50</v>
      </c>
      <c r="E197" s="94"/>
      <c r="F197" s="95"/>
    </row>
    <row r="198" spans="1:6" ht="76.5" x14ac:dyDescent="0.2">
      <c r="A198" s="19" t="s">
        <v>49</v>
      </c>
      <c r="B198" s="94"/>
      <c r="C198" s="95"/>
      <c r="D198" s="96" t="s">
        <v>51</v>
      </c>
      <c r="E198" s="94"/>
      <c r="F198" s="95"/>
    </row>
    <row r="199" spans="1:6" x14ac:dyDescent="0.2">
      <c r="A199" s="97" t="s">
        <v>43</v>
      </c>
      <c r="B199" s="98"/>
      <c r="C199" s="95"/>
      <c r="D199" s="98" t="s">
        <v>52</v>
      </c>
      <c r="E199" s="98"/>
      <c r="F199" s="95"/>
    </row>
    <row r="200" spans="1:6" x14ac:dyDescent="0.2">
      <c r="A200" s="97" t="s">
        <v>44</v>
      </c>
      <c r="B200" s="98">
        <v>2</v>
      </c>
      <c r="C200" s="95"/>
      <c r="D200" s="98" t="s">
        <v>53</v>
      </c>
      <c r="E200" s="98"/>
      <c r="F200" s="95"/>
    </row>
    <row r="201" spans="1:6" x14ac:dyDescent="0.2">
      <c r="A201" s="97" t="s">
        <v>45</v>
      </c>
      <c r="B201" s="98"/>
      <c r="C201" s="95"/>
      <c r="D201" s="98" t="s">
        <v>54</v>
      </c>
      <c r="E201" s="98"/>
      <c r="F201" s="95"/>
    </row>
    <row r="202" spans="1:6" ht="25.5" x14ac:dyDescent="0.2">
      <c r="A202" s="97" t="s">
        <v>47</v>
      </c>
      <c r="B202" s="98"/>
      <c r="C202" s="95"/>
      <c r="D202" s="98" t="s">
        <v>55</v>
      </c>
      <c r="E202" s="98">
        <v>4</v>
      </c>
      <c r="F202" s="95"/>
    </row>
    <row r="203" spans="1:6" x14ac:dyDescent="0.2">
      <c r="A203" s="97" t="s">
        <v>46</v>
      </c>
      <c r="B203" s="98"/>
      <c r="C203" s="95"/>
      <c r="D203" s="98" t="s">
        <v>56</v>
      </c>
      <c r="E203" s="98"/>
      <c r="F203" s="95"/>
    </row>
    <row r="204" spans="1:6" x14ac:dyDescent="0.2">
      <c r="A204" s="99"/>
      <c r="B204" s="100"/>
      <c r="C204" s="100"/>
      <c r="D204" s="100"/>
      <c r="E204" s="100"/>
      <c r="F204" s="100"/>
    </row>
    <row r="205" spans="1:6" x14ac:dyDescent="0.2">
      <c r="A205" s="72" t="s">
        <v>57</v>
      </c>
      <c r="B205" s="94"/>
      <c r="C205" s="100"/>
      <c r="D205" s="72" t="s">
        <v>58</v>
      </c>
      <c r="E205" s="94"/>
      <c r="F205" s="100"/>
    </row>
    <row r="206" spans="1:6" ht="63.75" x14ac:dyDescent="0.2">
      <c r="A206" s="21" t="s">
        <v>59</v>
      </c>
      <c r="B206" s="94"/>
      <c r="C206" s="100"/>
      <c r="D206" s="21" t="s">
        <v>100</v>
      </c>
      <c r="E206" s="94"/>
      <c r="F206" s="100"/>
    </row>
    <row r="207" spans="1:6" x14ac:dyDescent="0.2">
      <c r="A207" s="73" t="s">
        <v>482</v>
      </c>
      <c r="B207" s="98"/>
      <c r="C207" s="100"/>
      <c r="D207" s="98" t="s">
        <v>61</v>
      </c>
      <c r="E207" s="98">
        <v>1</v>
      </c>
      <c r="F207" s="100"/>
    </row>
    <row r="208" spans="1:6" x14ac:dyDescent="0.2">
      <c r="A208" s="73" t="s">
        <v>485</v>
      </c>
      <c r="B208" s="98"/>
      <c r="C208" s="100"/>
      <c r="D208" s="73" t="s">
        <v>493</v>
      </c>
      <c r="E208" s="98"/>
      <c r="F208" s="100"/>
    </row>
    <row r="209" spans="1:6" x14ac:dyDescent="0.2">
      <c r="A209" s="73" t="s">
        <v>483</v>
      </c>
      <c r="B209" s="98"/>
      <c r="C209" s="100"/>
      <c r="D209" s="98"/>
      <c r="E209" s="98"/>
      <c r="F209" s="100"/>
    </row>
    <row r="210" spans="1:6" x14ac:dyDescent="0.2">
      <c r="A210" s="73" t="s">
        <v>484</v>
      </c>
      <c r="B210" s="98"/>
      <c r="C210" s="100"/>
      <c r="D210" s="98"/>
      <c r="E210" s="98"/>
      <c r="F210" s="100"/>
    </row>
    <row r="211" spans="1:6" x14ac:dyDescent="0.2">
      <c r="A211" s="98" t="s">
        <v>60</v>
      </c>
      <c r="B211" s="98">
        <v>5</v>
      </c>
      <c r="C211" s="100"/>
      <c r="E211" s="98"/>
      <c r="F211" s="100"/>
    </row>
    <row r="212" spans="1:6" x14ac:dyDescent="0.2">
      <c r="A212" s="100"/>
      <c r="B212" s="100"/>
      <c r="C212" s="100"/>
      <c r="D212" s="100"/>
      <c r="E212" s="100"/>
      <c r="F212" s="100"/>
    </row>
    <row r="213" spans="1:6" x14ac:dyDescent="0.2">
      <c r="A213" s="72" t="s">
        <v>63</v>
      </c>
      <c r="B213" s="94"/>
      <c r="C213" s="100"/>
      <c r="D213" s="72" t="s">
        <v>64</v>
      </c>
      <c r="E213" s="94"/>
      <c r="F213" s="100"/>
    </row>
    <row r="214" spans="1:6" ht="38.25" x14ac:dyDescent="0.2">
      <c r="A214" s="21" t="s">
        <v>65</v>
      </c>
      <c r="B214" s="94"/>
      <c r="C214" s="100"/>
      <c r="D214" s="21" t="s">
        <v>570</v>
      </c>
      <c r="E214" s="94"/>
      <c r="F214" s="100"/>
    </row>
    <row r="215" spans="1:6" x14ac:dyDescent="0.2">
      <c r="A215" s="98" t="s">
        <v>66</v>
      </c>
      <c r="B215" s="98">
        <v>1</v>
      </c>
      <c r="C215" s="100"/>
      <c r="D215" s="98" t="s">
        <v>61</v>
      </c>
      <c r="E215" s="98">
        <v>1</v>
      </c>
      <c r="F215" s="100"/>
    </row>
    <row r="216" spans="1:6" x14ac:dyDescent="0.2">
      <c r="A216" s="233" t="s">
        <v>486</v>
      </c>
      <c r="B216" s="98"/>
      <c r="C216" s="100"/>
      <c r="D216" s="260" t="s">
        <v>513</v>
      </c>
      <c r="E216" s="98"/>
      <c r="F216" s="100"/>
    </row>
    <row r="217" spans="1:6" x14ac:dyDescent="0.2">
      <c r="A217" s="98" t="s">
        <v>150</v>
      </c>
      <c r="B217" s="98"/>
      <c r="C217" s="100"/>
      <c r="D217" s="260" t="s">
        <v>516</v>
      </c>
      <c r="E217" s="98"/>
      <c r="F217" s="100"/>
    </row>
    <row r="218" spans="1:6" x14ac:dyDescent="0.2">
      <c r="A218" s="233" t="s">
        <v>487</v>
      </c>
      <c r="B218" s="98"/>
      <c r="C218" s="100"/>
      <c r="D218" s="260" t="s">
        <v>515</v>
      </c>
      <c r="E218" s="98"/>
      <c r="F218" s="100"/>
    </row>
    <row r="219" spans="1:6" x14ac:dyDescent="0.2">
      <c r="A219" s="98" t="s">
        <v>151</v>
      </c>
      <c r="B219" s="98"/>
      <c r="C219" s="100"/>
      <c r="D219" s="260" t="s">
        <v>514</v>
      </c>
      <c r="E219" s="101"/>
      <c r="F219" s="100"/>
    </row>
    <row r="220" spans="1:6" x14ac:dyDescent="0.2">
      <c r="A220" s="100"/>
      <c r="B220" s="100"/>
      <c r="C220" s="100"/>
      <c r="D220" s="100"/>
      <c r="E220" s="100"/>
      <c r="F220" s="100"/>
    </row>
    <row r="221" spans="1:6" x14ac:dyDescent="0.2">
      <c r="A221" s="72" t="s">
        <v>67</v>
      </c>
      <c r="B221" s="94"/>
      <c r="C221" s="100"/>
      <c r="D221" s="72" t="s">
        <v>68</v>
      </c>
      <c r="E221" s="94"/>
      <c r="F221" s="100"/>
    </row>
    <row r="222" spans="1:6" ht="38.25" x14ac:dyDescent="0.2">
      <c r="A222" s="21" t="s">
        <v>69</v>
      </c>
      <c r="B222" s="94"/>
      <c r="C222" s="100"/>
      <c r="D222" s="21" t="s">
        <v>72</v>
      </c>
      <c r="E222" s="94"/>
      <c r="F222" s="100"/>
    </row>
    <row r="223" spans="1:6" x14ac:dyDescent="0.2">
      <c r="A223" s="98" t="s">
        <v>70</v>
      </c>
      <c r="B223" s="98"/>
      <c r="C223" s="100"/>
      <c r="D223" s="98" t="s">
        <v>73</v>
      </c>
      <c r="E223" s="98"/>
      <c r="F223" s="100"/>
    </row>
    <row r="224" spans="1:6" ht="25.5" x14ac:dyDescent="0.2">
      <c r="A224" s="234" t="s">
        <v>488</v>
      </c>
      <c r="B224" s="98"/>
      <c r="C224" s="100"/>
      <c r="D224" s="98" t="s">
        <v>74</v>
      </c>
      <c r="E224" s="98">
        <v>2</v>
      </c>
      <c r="F224" s="100"/>
    </row>
    <row r="225" spans="1:6" ht="25.5" x14ac:dyDescent="0.2">
      <c r="A225" s="234" t="s">
        <v>489</v>
      </c>
      <c r="B225" s="98"/>
      <c r="C225" s="100"/>
      <c r="D225" s="234" t="s">
        <v>509</v>
      </c>
      <c r="E225" s="98"/>
      <c r="F225" s="100"/>
    </row>
    <row r="226" spans="1:6" ht="25.5" x14ac:dyDescent="0.2">
      <c r="A226" s="235" t="s">
        <v>490</v>
      </c>
      <c r="B226" s="98"/>
      <c r="C226" s="100"/>
      <c r="D226" s="260" t="s">
        <v>510</v>
      </c>
      <c r="E226" s="98"/>
      <c r="F226" s="100"/>
    </row>
    <row r="227" spans="1:6" ht="25.5" x14ac:dyDescent="0.2">
      <c r="A227" s="104" t="s">
        <v>71</v>
      </c>
      <c r="B227" s="98">
        <v>5</v>
      </c>
      <c r="C227" s="100"/>
      <c r="D227" s="260" t="s">
        <v>511</v>
      </c>
      <c r="E227" s="98"/>
      <c r="F227" s="100"/>
    </row>
    <row r="228" spans="1:6" x14ac:dyDescent="0.2">
      <c r="A228" s="100"/>
      <c r="B228" s="100"/>
      <c r="C228" s="100"/>
      <c r="D228" s="100"/>
      <c r="E228" s="100"/>
      <c r="F228" s="100"/>
    </row>
    <row r="229" spans="1:6" x14ac:dyDescent="0.2">
      <c r="A229" s="72" t="s">
        <v>75</v>
      </c>
      <c r="B229" s="94"/>
      <c r="C229" s="100"/>
      <c r="D229" s="290"/>
      <c r="E229" s="290"/>
      <c r="F229" s="290"/>
    </row>
    <row r="230" spans="1:6" ht="51" x14ac:dyDescent="0.2">
      <c r="A230" s="21" t="s">
        <v>76</v>
      </c>
      <c r="B230" s="94"/>
      <c r="C230" s="100"/>
      <c r="D230" s="290"/>
      <c r="E230" s="290"/>
      <c r="F230" s="290"/>
    </row>
    <row r="231" spans="1:6" x14ac:dyDescent="0.2">
      <c r="A231" s="98" t="s">
        <v>61</v>
      </c>
      <c r="B231" s="98">
        <v>1</v>
      </c>
      <c r="C231" s="100"/>
      <c r="D231" s="290"/>
      <c r="E231" s="290"/>
      <c r="F231" s="290"/>
    </row>
    <row r="232" spans="1:6" x14ac:dyDescent="0.2">
      <c r="A232" s="98" t="s">
        <v>62</v>
      </c>
      <c r="B232" s="98"/>
      <c r="C232" s="100"/>
      <c r="D232" s="290"/>
      <c r="E232" s="290"/>
      <c r="F232" s="290"/>
    </row>
    <row r="233" spans="1:6" x14ac:dyDescent="0.2">
      <c r="A233" s="100"/>
      <c r="B233" s="100"/>
      <c r="C233" s="100"/>
      <c r="D233" s="269"/>
      <c r="E233" s="269"/>
      <c r="F233" s="269"/>
    </row>
    <row r="234" spans="1:6" x14ac:dyDescent="0.2">
      <c r="A234" s="72" t="s">
        <v>102</v>
      </c>
      <c r="B234" s="21"/>
      <c r="C234" s="100"/>
      <c r="D234" s="269"/>
      <c r="E234" s="269"/>
      <c r="F234" s="269"/>
    </row>
    <row r="235" spans="1:6" ht="25.5" x14ac:dyDescent="0.2">
      <c r="A235" s="21" t="s">
        <v>77</v>
      </c>
      <c r="B235" s="21"/>
      <c r="C235" s="100"/>
      <c r="D235" s="269"/>
      <c r="E235" s="269"/>
      <c r="F235" s="269"/>
    </row>
    <row r="236" spans="1:6" x14ac:dyDescent="0.2">
      <c r="A236" s="73" t="s">
        <v>491</v>
      </c>
      <c r="B236" s="98"/>
      <c r="C236" s="100"/>
      <c r="D236" s="269"/>
      <c r="E236" s="269"/>
      <c r="F236" s="269"/>
    </row>
    <row r="237" spans="1:6" x14ac:dyDescent="0.2">
      <c r="A237" s="98" t="s">
        <v>79</v>
      </c>
      <c r="B237" s="98">
        <v>2</v>
      </c>
      <c r="C237" s="100"/>
      <c r="D237" s="269"/>
      <c r="E237" s="269"/>
      <c r="F237" s="269"/>
    </row>
    <row r="238" spans="1:6" x14ac:dyDescent="0.2">
      <c r="A238" s="73" t="s">
        <v>492</v>
      </c>
      <c r="B238" s="98"/>
      <c r="C238" s="100"/>
      <c r="D238" s="269"/>
      <c r="E238" s="269"/>
      <c r="F238" s="269"/>
    </row>
    <row r="239" spans="1:6" x14ac:dyDescent="0.2">
      <c r="A239" s="98" t="s">
        <v>152</v>
      </c>
      <c r="B239" s="98"/>
      <c r="C239" s="100"/>
      <c r="D239" s="269"/>
      <c r="E239" s="269"/>
      <c r="F239" s="269"/>
    </row>
    <row r="240" spans="1:6" x14ac:dyDescent="0.2">
      <c r="A240" s="98" t="s">
        <v>78</v>
      </c>
      <c r="B240" s="98"/>
      <c r="C240" s="100"/>
      <c r="D240" s="269"/>
      <c r="E240" s="269"/>
      <c r="F240" s="269"/>
    </row>
    <row r="241" spans="1:6" x14ac:dyDescent="0.2">
      <c r="A241" s="100"/>
      <c r="B241" s="100"/>
      <c r="C241" s="100"/>
      <c r="D241" s="269"/>
      <c r="E241" s="269"/>
      <c r="F241" s="269"/>
    </row>
    <row r="242" spans="1:6" ht="15" thickBot="1" x14ac:dyDescent="0.25">
      <c r="A242" s="102" t="str">
        <f>'[3]SR Area B'!A73:D73</f>
        <v xml:space="preserve">B.06 Verifica dell’eventuale anomalia delle offerte </v>
      </c>
      <c r="B242" s="91"/>
      <c r="C242" s="91"/>
      <c r="D242" s="91"/>
      <c r="E242" s="91"/>
      <c r="F242" s="91"/>
    </row>
    <row r="243" spans="1:6" x14ac:dyDescent="0.2">
      <c r="A243" s="340" t="s">
        <v>425</v>
      </c>
      <c r="B243" s="341"/>
      <c r="C243" s="92"/>
      <c r="D243" s="344" t="s">
        <v>426</v>
      </c>
      <c r="E243" s="341"/>
      <c r="F243" s="92"/>
    </row>
    <row r="244" spans="1:6" ht="13.5" thickBot="1" x14ac:dyDescent="0.25">
      <c r="A244" s="342"/>
      <c r="B244" s="343"/>
      <c r="C244" s="93"/>
      <c r="D244" s="343"/>
      <c r="E244" s="343"/>
      <c r="F244" s="93"/>
    </row>
    <row r="245" spans="1:6" x14ac:dyDescent="0.2">
      <c r="A245" s="71" t="s">
        <v>42</v>
      </c>
      <c r="B245" s="94"/>
      <c r="C245" s="95"/>
      <c r="D245" s="72" t="s">
        <v>50</v>
      </c>
      <c r="E245" s="94"/>
      <c r="F245" s="95"/>
    </row>
    <row r="246" spans="1:6" ht="76.5" x14ac:dyDescent="0.2">
      <c r="A246" s="19" t="s">
        <v>49</v>
      </c>
      <c r="B246" s="94"/>
      <c r="C246" s="95"/>
      <c r="D246" s="96" t="s">
        <v>51</v>
      </c>
      <c r="E246" s="94"/>
      <c r="F246" s="95"/>
    </row>
    <row r="247" spans="1:6" x14ac:dyDescent="0.2">
      <c r="A247" s="97" t="s">
        <v>43</v>
      </c>
      <c r="B247" s="98"/>
      <c r="C247" s="95"/>
      <c r="D247" s="98" t="s">
        <v>52</v>
      </c>
      <c r="E247" s="98">
        <v>1</v>
      </c>
      <c r="F247" s="95"/>
    </row>
    <row r="248" spans="1:6" x14ac:dyDescent="0.2">
      <c r="A248" s="97" t="s">
        <v>44</v>
      </c>
      <c r="B248" s="98">
        <v>2</v>
      </c>
      <c r="C248" s="95"/>
      <c r="D248" s="98" t="s">
        <v>53</v>
      </c>
      <c r="E248" s="98">
        <v>2</v>
      </c>
      <c r="F248" s="95"/>
    </row>
    <row r="249" spans="1:6" x14ac:dyDescent="0.2">
      <c r="A249" s="97" t="s">
        <v>45</v>
      </c>
      <c r="B249" s="98"/>
      <c r="C249" s="95"/>
      <c r="D249" s="98" t="s">
        <v>54</v>
      </c>
      <c r="E249" s="98">
        <v>3</v>
      </c>
      <c r="F249" s="95"/>
    </row>
    <row r="250" spans="1:6" ht="25.5" x14ac:dyDescent="0.2">
      <c r="A250" s="97" t="s">
        <v>47</v>
      </c>
      <c r="B250" s="98"/>
      <c r="C250" s="95"/>
      <c r="D250" s="98" t="s">
        <v>55</v>
      </c>
      <c r="E250" s="98">
        <v>4</v>
      </c>
      <c r="F250" s="95"/>
    </row>
    <row r="251" spans="1:6" x14ac:dyDescent="0.2">
      <c r="A251" s="97" t="s">
        <v>46</v>
      </c>
      <c r="B251" s="98"/>
      <c r="C251" s="95"/>
      <c r="D251" s="98" t="s">
        <v>56</v>
      </c>
      <c r="E251" s="98"/>
      <c r="F251" s="95"/>
    </row>
    <row r="252" spans="1:6" x14ac:dyDescent="0.2">
      <c r="A252" s="99"/>
      <c r="B252" s="100"/>
      <c r="C252" s="100"/>
      <c r="D252" s="100"/>
      <c r="E252" s="100"/>
      <c r="F252" s="100"/>
    </row>
    <row r="253" spans="1:6" x14ac:dyDescent="0.2">
      <c r="A253" s="72" t="s">
        <v>57</v>
      </c>
      <c r="B253" s="94"/>
      <c r="C253" s="100"/>
      <c r="D253" s="72" t="s">
        <v>58</v>
      </c>
      <c r="E253" s="94"/>
      <c r="F253" s="100"/>
    </row>
    <row r="254" spans="1:6" ht="63.75" x14ac:dyDescent="0.2">
      <c r="A254" s="21" t="s">
        <v>59</v>
      </c>
      <c r="B254" s="94"/>
      <c r="C254" s="100"/>
      <c r="D254" s="21" t="s">
        <v>100</v>
      </c>
      <c r="E254" s="94"/>
      <c r="F254" s="100"/>
    </row>
    <row r="255" spans="1:6" x14ac:dyDescent="0.2">
      <c r="A255" s="73" t="s">
        <v>482</v>
      </c>
      <c r="B255" s="98"/>
      <c r="C255" s="100"/>
      <c r="D255" s="98" t="s">
        <v>61</v>
      </c>
      <c r="E255" s="98">
        <v>1</v>
      </c>
      <c r="F255" s="100"/>
    </row>
    <row r="256" spans="1:6" x14ac:dyDescent="0.2">
      <c r="A256" s="73" t="s">
        <v>485</v>
      </c>
      <c r="B256" s="98"/>
      <c r="C256" s="100"/>
      <c r="D256" s="73" t="s">
        <v>493</v>
      </c>
      <c r="E256" s="98"/>
      <c r="F256" s="100"/>
    </row>
    <row r="257" spans="1:6" x14ac:dyDescent="0.2">
      <c r="A257" s="73" t="s">
        <v>483</v>
      </c>
      <c r="B257" s="98"/>
      <c r="C257" s="100"/>
      <c r="D257" s="98"/>
      <c r="E257" s="98"/>
      <c r="F257" s="100"/>
    </row>
    <row r="258" spans="1:6" x14ac:dyDescent="0.2">
      <c r="A258" s="73" t="s">
        <v>484</v>
      </c>
      <c r="B258" s="98"/>
      <c r="C258" s="100"/>
      <c r="D258" s="98"/>
      <c r="E258" s="98"/>
      <c r="F258" s="100"/>
    </row>
    <row r="259" spans="1:6" x14ac:dyDescent="0.2">
      <c r="A259" s="98" t="s">
        <v>60</v>
      </c>
      <c r="B259" s="98">
        <v>5</v>
      </c>
      <c r="C259" s="100"/>
      <c r="E259" s="98"/>
      <c r="F259" s="100"/>
    </row>
    <row r="260" spans="1:6" x14ac:dyDescent="0.2">
      <c r="A260" s="100"/>
      <c r="B260" s="100"/>
      <c r="C260" s="100"/>
      <c r="D260" s="100"/>
      <c r="E260" s="100"/>
      <c r="F260" s="100"/>
    </row>
    <row r="261" spans="1:6" x14ac:dyDescent="0.2">
      <c r="A261" s="72" t="s">
        <v>63</v>
      </c>
      <c r="B261" s="94"/>
      <c r="C261" s="100"/>
      <c r="D261" s="72" t="s">
        <v>64</v>
      </c>
      <c r="E261" s="94"/>
      <c r="F261" s="100"/>
    </row>
    <row r="262" spans="1:6" ht="38.25" x14ac:dyDescent="0.2">
      <c r="A262" s="21" t="s">
        <v>65</v>
      </c>
      <c r="B262" s="94"/>
      <c r="C262" s="100"/>
      <c r="D262" s="21" t="s">
        <v>570</v>
      </c>
      <c r="E262" s="94"/>
      <c r="F262" s="100"/>
    </row>
    <row r="263" spans="1:6" x14ac:dyDescent="0.2">
      <c r="A263" s="98" t="s">
        <v>66</v>
      </c>
      <c r="B263" s="98">
        <v>1</v>
      </c>
      <c r="C263" s="100"/>
      <c r="D263" s="98" t="s">
        <v>61</v>
      </c>
      <c r="E263" s="98">
        <v>1</v>
      </c>
      <c r="F263" s="100"/>
    </row>
    <row r="264" spans="1:6" x14ac:dyDescent="0.2">
      <c r="A264" s="233" t="s">
        <v>486</v>
      </c>
      <c r="B264" s="98"/>
      <c r="C264" s="100"/>
      <c r="D264" s="260" t="s">
        <v>513</v>
      </c>
      <c r="E264" s="98"/>
      <c r="F264" s="100"/>
    </row>
    <row r="265" spans="1:6" x14ac:dyDescent="0.2">
      <c r="A265" s="98" t="s">
        <v>150</v>
      </c>
      <c r="B265" s="98"/>
      <c r="C265" s="100"/>
      <c r="D265" s="260" t="s">
        <v>516</v>
      </c>
      <c r="E265" s="98"/>
      <c r="F265" s="100"/>
    </row>
    <row r="266" spans="1:6" x14ac:dyDescent="0.2">
      <c r="A266" s="233" t="s">
        <v>487</v>
      </c>
      <c r="B266" s="98"/>
      <c r="C266" s="100"/>
      <c r="D266" s="260" t="s">
        <v>515</v>
      </c>
      <c r="E266" s="98"/>
      <c r="F266" s="100"/>
    </row>
    <row r="267" spans="1:6" x14ac:dyDescent="0.2">
      <c r="A267" s="98" t="s">
        <v>151</v>
      </c>
      <c r="B267" s="98"/>
      <c r="C267" s="100"/>
      <c r="D267" s="260" t="s">
        <v>514</v>
      </c>
      <c r="E267" s="101"/>
      <c r="F267" s="100"/>
    </row>
    <row r="268" spans="1:6" x14ac:dyDescent="0.2">
      <c r="A268" s="100"/>
      <c r="B268" s="100"/>
      <c r="C268" s="100"/>
      <c r="D268" s="100"/>
      <c r="E268" s="100"/>
      <c r="F268" s="100"/>
    </row>
    <row r="269" spans="1:6" x14ac:dyDescent="0.2">
      <c r="A269" s="72" t="s">
        <v>67</v>
      </c>
      <c r="B269" s="94"/>
      <c r="C269" s="100"/>
      <c r="D269" s="72" t="s">
        <v>68</v>
      </c>
      <c r="E269" s="94"/>
      <c r="F269" s="100"/>
    </row>
    <row r="270" spans="1:6" ht="38.25" x14ac:dyDescent="0.2">
      <c r="A270" s="21" t="s">
        <v>69</v>
      </c>
      <c r="B270" s="94"/>
      <c r="C270" s="100"/>
      <c r="D270" s="21" t="s">
        <v>72</v>
      </c>
      <c r="E270" s="94"/>
      <c r="F270" s="100"/>
    </row>
    <row r="271" spans="1:6" x14ac:dyDescent="0.2">
      <c r="A271" s="98" t="s">
        <v>70</v>
      </c>
      <c r="B271" s="98"/>
      <c r="C271" s="100"/>
      <c r="D271" s="98" t="s">
        <v>73</v>
      </c>
      <c r="E271" s="98"/>
      <c r="F271" s="100"/>
    </row>
    <row r="272" spans="1:6" ht="25.5" x14ac:dyDescent="0.2">
      <c r="A272" s="234" t="s">
        <v>488</v>
      </c>
      <c r="B272" s="98"/>
      <c r="C272" s="100"/>
      <c r="D272" s="98" t="s">
        <v>74</v>
      </c>
      <c r="E272" s="98">
        <v>2</v>
      </c>
      <c r="F272" s="100"/>
    </row>
    <row r="273" spans="1:6" ht="25.5" x14ac:dyDescent="0.2">
      <c r="A273" s="234" t="s">
        <v>489</v>
      </c>
      <c r="B273" s="98"/>
      <c r="C273" s="100"/>
      <c r="D273" s="234" t="s">
        <v>509</v>
      </c>
      <c r="E273" s="98"/>
      <c r="F273" s="100"/>
    </row>
    <row r="274" spans="1:6" ht="25.5" x14ac:dyDescent="0.2">
      <c r="A274" s="235" t="s">
        <v>490</v>
      </c>
      <c r="B274" s="98"/>
      <c r="C274" s="100"/>
      <c r="D274" s="260" t="s">
        <v>510</v>
      </c>
      <c r="E274" s="98"/>
      <c r="F274" s="100"/>
    </row>
    <row r="275" spans="1:6" ht="25.5" x14ac:dyDescent="0.2">
      <c r="A275" s="104" t="s">
        <v>71</v>
      </c>
      <c r="B275" s="98">
        <v>5</v>
      </c>
      <c r="C275" s="100"/>
      <c r="D275" s="260" t="s">
        <v>511</v>
      </c>
      <c r="E275" s="98"/>
      <c r="F275" s="100"/>
    </row>
    <row r="276" spans="1:6" x14ac:dyDescent="0.2">
      <c r="A276" s="100"/>
      <c r="B276" s="100"/>
      <c r="C276" s="100"/>
      <c r="D276" s="100"/>
      <c r="E276" s="100"/>
      <c r="F276" s="100"/>
    </row>
    <row r="277" spans="1:6" x14ac:dyDescent="0.2">
      <c r="A277" s="72" t="s">
        <v>75</v>
      </c>
      <c r="B277" s="94"/>
      <c r="C277" s="100"/>
      <c r="D277" s="290"/>
      <c r="E277" s="290"/>
      <c r="F277" s="290"/>
    </row>
    <row r="278" spans="1:6" ht="51" x14ac:dyDescent="0.2">
      <c r="A278" s="21" t="s">
        <v>76</v>
      </c>
      <c r="B278" s="94"/>
      <c r="C278" s="100"/>
      <c r="D278" s="290"/>
      <c r="E278" s="290"/>
      <c r="F278" s="290"/>
    </row>
    <row r="279" spans="1:6" x14ac:dyDescent="0.2">
      <c r="A279" s="98" t="s">
        <v>61</v>
      </c>
      <c r="B279" s="98">
        <v>1</v>
      </c>
      <c r="C279" s="100"/>
      <c r="D279" s="290"/>
      <c r="E279" s="290"/>
      <c r="F279" s="290"/>
    </row>
    <row r="280" spans="1:6" x14ac:dyDescent="0.2">
      <c r="A280" s="98" t="s">
        <v>62</v>
      </c>
      <c r="B280" s="98"/>
      <c r="C280" s="100"/>
      <c r="D280" s="290"/>
      <c r="E280" s="290"/>
      <c r="F280" s="290"/>
    </row>
    <row r="281" spans="1:6" x14ac:dyDescent="0.2">
      <c r="A281" s="100"/>
      <c r="B281" s="100"/>
      <c r="C281" s="100"/>
      <c r="D281" s="269"/>
      <c r="E281" s="269"/>
      <c r="F281" s="269"/>
    </row>
    <row r="282" spans="1:6" x14ac:dyDescent="0.2">
      <c r="A282" s="72" t="s">
        <v>102</v>
      </c>
      <c r="B282" s="21"/>
      <c r="C282" s="100"/>
      <c r="D282" s="269"/>
      <c r="E282" s="269"/>
      <c r="F282" s="269"/>
    </row>
    <row r="283" spans="1:6" ht="25.5" x14ac:dyDescent="0.2">
      <c r="A283" s="21" t="s">
        <v>77</v>
      </c>
      <c r="B283" s="21"/>
      <c r="C283" s="100"/>
      <c r="D283" s="269"/>
      <c r="E283" s="269"/>
      <c r="F283" s="269"/>
    </row>
    <row r="284" spans="1:6" x14ac:dyDescent="0.2">
      <c r="A284" s="73" t="s">
        <v>491</v>
      </c>
      <c r="B284" s="98"/>
      <c r="C284" s="100"/>
      <c r="D284" s="269"/>
      <c r="E284" s="269"/>
      <c r="F284" s="269"/>
    </row>
    <row r="285" spans="1:6" x14ac:dyDescent="0.2">
      <c r="A285" s="98" t="s">
        <v>79</v>
      </c>
      <c r="B285" s="98">
        <v>2</v>
      </c>
      <c r="C285" s="100"/>
      <c r="D285" s="269"/>
      <c r="E285" s="269"/>
      <c r="F285" s="269"/>
    </row>
    <row r="286" spans="1:6" x14ac:dyDescent="0.2">
      <c r="A286" s="73" t="s">
        <v>492</v>
      </c>
      <c r="B286" s="98"/>
      <c r="C286" s="100"/>
      <c r="D286" s="269"/>
      <c r="E286" s="269"/>
      <c r="F286" s="269"/>
    </row>
    <row r="287" spans="1:6" x14ac:dyDescent="0.2">
      <c r="A287" s="98" t="s">
        <v>152</v>
      </c>
      <c r="B287" s="98"/>
      <c r="C287" s="100"/>
      <c r="D287" s="269"/>
      <c r="E287" s="269"/>
      <c r="F287" s="269"/>
    </row>
    <row r="288" spans="1:6" x14ac:dyDescent="0.2">
      <c r="A288" s="98" t="s">
        <v>78</v>
      </c>
      <c r="B288" s="98"/>
      <c r="C288" s="100"/>
      <c r="D288" s="269"/>
      <c r="E288" s="269"/>
      <c r="F288" s="269"/>
    </row>
    <row r="289" spans="1:6" x14ac:dyDescent="0.2">
      <c r="A289" s="100"/>
      <c r="B289" s="100"/>
      <c r="C289" s="100"/>
      <c r="D289" s="269"/>
      <c r="E289" s="269"/>
      <c r="F289" s="269"/>
    </row>
    <row r="290" spans="1:6" ht="15" thickBot="1" x14ac:dyDescent="0.25">
      <c r="A290" s="102" t="str">
        <f>'[3]SR Area B'!A87:D87</f>
        <v>B.07 Procedure negoziate</v>
      </c>
      <c r="B290" s="91"/>
      <c r="C290" s="91"/>
      <c r="D290" s="91"/>
      <c r="E290" s="91"/>
      <c r="F290" s="91"/>
    </row>
    <row r="291" spans="1:6" ht="12.75" customHeight="1" x14ac:dyDescent="0.2">
      <c r="A291" s="340" t="s">
        <v>425</v>
      </c>
      <c r="B291" s="341"/>
      <c r="C291" s="92"/>
      <c r="D291" s="344" t="s">
        <v>426</v>
      </c>
      <c r="E291" s="341"/>
      <c r="F291" s="92"/>
    </row>
    <row r="292" spans="1:6" ht="13.5" thickBot="1" x14ac:dyDescent="0.25">
      <c r="A292" s="342"/>
      <c r="B292" s="343"/>
      <c r="C292" s="93"/>
      <c r="D292" s="343"/>
      <c r="E292" s="343"/>
      <c r="F292" s="93"/>
    </row>
    <row r="293" spans="1:6" x14ac:dyDescent="0.2">
      <c r="A293" s="71" t="s">
        <v>42</v>
      </c>
      <c r="B293" s="94"/>
      <c r="C293" s="95"/>
      <c r="D293" s="72" t="s">
        <v>50</v>
      </c>
      <c r="E293" s="94"/>
      <c r="F293" s="95"/>
    </row>
    <row r="294" spans="1:6" ht="76.5" x14ac:dyDescent="0.2">
      <c r="A294" s="19" t="s">
        <v>49</v>
      </c>
      <c r="B294" s="94"/>
      <c r="C294" s="95"/>
      <c r="D294" s="96" t="s">
        <v>51</v>
      </c>
      <c r="E294" s="94"/>
      <c r="F294" s="95"/>
    </row>
    <row r="295" spans="1:6" x14ac:dyDescent="0.2">
      <c r="A295" s="97" t="s">
        <v>43</v>
      </c>
      <c r="B295" s="98"/>
      <c r="C295" s="95"/>
      <c r="D295" s="98" t="s">
        <v>52</v>
      </c>
      <c r="E295" s="98"/>
      <c r="F295" s="95"/>
    </row>
    <row r="296" spans="1:6" x14ac:dyDescent="0.2">
      <c r="A296" s="97" t="s">
        <v>44</v>
      </c>
      <c r="B296" s="98">
        <v>2</v>
      </c>
      <c r="C296" s="95"/>
      <c r="D296" s="98" t="s">
        <v>53</v>
      </c>
      <c r="E296" s="98"/>
      <c r="F296" s="95"/>
    </row>
    <row r="297" spans="1:6" x14ac:dyDescent="0.2">
      <c r="A297" s="97" t="s">
        <v>45</v>
      </c>
      <c r="B297" s="98"/>
      <c r="C297" s="95"/>
      <c r="D297" s="98" t="s">
        <v>54</v>
      </c>
      <c r="E297" s="98"/>
      <c r="F297" s="95"/>
    </row>
    <row r="298" spans="1:6" ht="25.5" x14ac:dyDescent="0.2">
      <c r="A298" s="97" t="s">
        <v>47</v>
      </c>
      <c r="B298" s="98"/>
      <c r="C298" s="95"/>
      <c r="D298" s="98" t="s">
        <v>55</v>
      </c>
      <c r="E298" s="98">
        <v>4</v>
      </c>
      <c r="F298" s="95"/>
    </row>
    <row r="299" spans="1:6" x14ac:dyDescent="0.2">
      <c r="A299" s="97" t="s">
        <v>46</v>
      </c>
      <c r="B299" s="98"/>
      <c r="C299" s="95"/>
      <c r="D299" s="98" t="s">
        <v>56</v>
      </c>
      <c r="E299" s="98"/>
      <c r="F299" s="95"/>
    </row>
    <row r="300" spans="1:6" x14ac:dyDescent="0.2">
      <c r="A300" s="99"/>
      <c r="B300" s="100"/>
      <c r="C300" s="100"/>
      <c r="D300" s="100"/>
      <c r="E300" s="100"/>
      <c r="F300" s="100"/>
    </row>
    <row r="301" spans="1:6" x14ac:dyDescent="0.2">
      <c r="A301" s="72" t="s">
        <v>57</v>
      </c>
      <c r="B301" s="94"/>
      <c r="C301" s="100"/>
      <c r="D301" s="72" t="s">
        <v>58</v>
      </c>
      <c r="E301" s="94"/>
      <c r="F301" s="100"/>
    </row>
    <row r="302" spans="1:6" ht="63.75" x14ac:dyDescent="0.2">
      <c r="A302" s="21" t="s">
        <v>59</v>
      </c>
      <c r="B302" s="94"/>
      <c r="C302" s="100"/>
      <c r="D302" s="21" t="s">
        <v>100</v>
      </c>
      <c r="E302" s="94"/>
      <c r="F302" s="100"/>
    </row>
    <row r="303" spans="1:6" x14ac:dyDescent="0.2">
      <c r="A303" s="73" t="s">
        <v>482</v>
      </c>
      <c r="B303" s="98"/>
      <c r="C303" s="100"/>
      <c r="D303" s="98" t="s">
        <v>61</v>
      </c>
      <c r="E303" s="98">
        <v>1</v>
      </c>
      <c r="F303" s="100"/>
    </row>
    <row r="304" spans="1:6" x14ac:dyDescent="0.2">
      <c r="A304" s="73" t="s">
        <v>485</v>
      </c>
      <c r="B304" s="98"/>
      <c r="C304" s="100"/>
      <c r="D304" s="73" t="s">
        <v>493</v>
      </c>
      <c r="E304" s="98"/>
      <c r="F304" s="100"/>
    </row>
    <row r="305" spans="1:6" x14ac:dyDescent="0.2">
      <c r="A305" s="73" t="s">
        <v>483</v>
      </c>
      <c r="B305" s="98"/>
      <c r="C305" s="100"/>
      <c r="D305" s="98"/>
      <c r="E305" s="98"/>
      <c r="F305" s="100"/>
    </row>
    <row r="306" spans="1:6" x14ac:dyDescent="0.2">
      <c r="A306" s="73" t="s">
        <v>484</v>
      </c>
      <c r="B306" s="98"/>
      <c r="C306" s="100"/>
      <c r="D306" s="98"/>
      <c r="E306" s="98"/>
      <c r="F306" s="100"/>
    </row>
    <row r="307" spans="1:6" x14ac:dyDescent="0.2">
      <c r="A307" s="98" t="s">
        <v>60</v>
      </c>
      <c r="B307" s="98">
        <v>5</v>
      </c>
      <c r="C307" s="100"/>
      <c r="E307" s="98"/>
      <c r="F307" s="100"/>
    </row>
    <row r="308" spans="1:6" x14ac:dyDescent="0.2">
      <c r="A308" s="100"/>
      <c r="B308" s="100"/>
      <c r="C308" s="100"/>
      <c r="D308" s="100"/>
      <c r="E308" s="100"/>
      <c r="F308" s="100"/>
    </row>
    <row r="309" spans="1:6" x14ac:dyDescent="0.2">
      <c r="A309" s="72" t="s">
        <v>63</v>
      </c>
      <c r="B309" s="94"/>
      <c r="C309" s="100"/>
      <c r="D309" s="72" t="s">
        <v>64</v>
      </c>
      <c r="E309" s="94"/>
      <c r="F309" s="100"/>
    </row>
    <row r="310" spans="1:6" ht="38.25" x14ac:dyDescent="0.2">
      <c r="A310" s="21" t="s">
        <v>65</v>
      </c>
      <c r="B310" s="94"/>
      <c r="C310" s="100"/>
      <c r="D310" s="21" t="s">
        <v>570</v>
      </c>
      <c r="E310" s="94"/>
      <c r="F310" s="100"/>
    </row>
    <row r="311" spans="1:6" x14ac:dyDescent="0.2">
      <c r="A311" s="98" t="s">
        <v>66</v>
      </c>
      <c r="B311" s="98">
        <v>1</v>
      </c>
      <c r="C311" s="100"/>
      <c r="D311" s="98" t="s">
        <v>61</v>
      </c>
      <c r="E311" s="98">
        <v>1</v>
      </c>
      <c r="F311" s="100"/>
    </row>
    <row r="312" spans="1:6" x14ac:dyDescent="0.2">
      <c r="A312" s="233" t="s">
        <v>486</v>
      </c>
      <c r="B312" s="98"/>
      <c r="C312" s="100"/>
      <c r="D312" s="260" t="s">
        <v>513</v>
      </c>
      <c r="E312" s="98"/>
      <c r="F312" s="100"/>
    </row>
    <row r="313" spans="1:6" x14ac:dyDescent="0.2">
      <c r="A313" s="98" t="s">
        <v>150</v>
      </c>
      <c r="B313" s="98"/>
      <c r="C313" s="100"/>
      <c r="D313" s="260" t="s">
        <v>516</v>
      </c>
      <c r="E313" s="98"/>
      <c r="F313" s="100"/>
    </row>
    <row r="314" spans="1:6" x14ac:dyDescent="0.2">
      <c r="A314" s="233" t="s">
        <v>487</v>
      </c>
      <c r="B314" s="98"/>
      <c r="C314" s="100"/>
      <c r="D314" s="260" t="s">
        <v>515</v>
      </c>
      <c r="E314" s="98"/>
      <c r="F314" s="100"/>
    </row>
    <row r="315" spans="1:6" x14ac:dyDescent="0.2">
      <c r="A315" s="98" t="s">
        <v>151</v>
      </c>
      <c r="B315" s="98"/>
      <c r="C315" s="100"/>
      <c r="D315" s="260" t="s">
        <v>514</v>
      </c>
      <c r="E315" s="101"/>
      <c r="F315" s="100"/>
    </row>
    <row r="316" spans="1:6" x14ac:dyDescent="0.2">
      <c r="A316" s="100"/>
      <c r="B316" s="100"/>
      <c r="C316" s="100"/>
      <c r="D316" s="100"/>
      <c r="E316" s="100"/>
      <c r="F316" s="100"/>
    </row>
    <row r="317" spans="1:6" x14ac:dyDescent="0.2">
      <c r="A317" s="72" t="s">
        <v>67</v>
      </c>
      <c r="B317" s="94"/>
      <c r="C317" s="100"/>
      <c r="D317" s="72" t="s">
        <v>68</v>
      </c>
      <c r="E317" s="94"/>
      <c r="F317" s="100"/>
    </row>
    <row r="318" spans="1:6" ht="38.25" x14ac:dyDescent="0.2">
      <c r="A318" s="21" t="s">
        <v>69</v>
      </c>
      <c r="B318" s="94"/>
      <c r="C318" s="100"/>
      <c r="D318" s="21" t="s">
        <v>72</v>
      </c>
      <c r="E318" s="94"/>
      <c r="F318" s="100"/>
    </row>
    <row r="319" spans="1:6" x14ac:dyDescent="0.2">
      <c r="A319" s="98" t="s">
        <v>70</v>
      </c>
      <c r="B319" s="98"/>
      <c r="C319" s="100"/>
      <c r="D319" s="98" t="s">
        <v>73</v>
      </c>
      <c r="E319" s="98"/>
      <c r="F319" s="100"/>
    </row>
    <row r="320" spans="1:6" ht="25.5" x14ac:dyDescent="0.2">
      <c r="A320" s="234" t="s">
        <v>488</v>
      </c>
      <c r="B320" s="98"/>
      <c r="C320" s="100"/>
      <c r="D320" s="98" t="s">
        <v>74</v>
      </c>
      <c r="E320" s="98">
        <v>2</v>
      </c>
      <c r="F320" s="100"/>
    </row>
    <row r="321" spans="1:6" ht="25.5" x14ac:dyDescent="0.2">
      <c r="A321" s="234" t="s">
        <v>489</v>
      </c>
      <c r="B321" s="98"/>
      <c r="C321" s="100"/>
      <c r="D321" s="234" t="s">
        <v>509</v>
      </c>
      <c r="E321" s="98"/>
      <c r="F321" s="100"/>
    </row>
    <row r="322" spans="1:6" ht="25.5" x14ac:dyDescent="0.2">
      <c r="A322" s="235" t="s">
        <v>490</v>
      </c>
      <c r="B322" s="98"/>
      <c r="C322" s="100"/>
      <c r="D322" s="260" t="s">
        <v>510</v>
      </c>
      <c r="E322" s="98"/>
      <c r="F322" s="100"/>
    </row>
    <row r="323" spans="1:6" ht="25.5" x14ac:dyDescent="0.2">
      <c r="A323" s="104" t="s">
        <v>71</v>
      </c>
      <c r="B323" s="98">
        <v>5</v>
      </c>
      <c r="C323" s="100"/>
      <c r="D323" s="260" t="s">
        <v>511</v>
      </c>
      <c r="E323" s="98"/>
      <c r="F323" s="100"/>
    </row>
    <row r="324" spans="1:6" x14ac:dyDescent="0.2">
      <c r="A324" s="100"/>
      <c r="B324" s="100"/>
      <c r="C324" s="100"/>
      <c r="D324" s="100"/>
      <c r="E324" s="100"/>
      <c r="F324" s="100"/>
    </row>
    <row r="325" spans="1:6" x14ac:dyDescent="0.2">
      <c r="A325" s="72" t="s">
        <v>75</v>
      </c>
      <c r="B325" s="94"/>
      <c r="C325" s="100"/>
      <c r="D325" s="290"/>
      <c r="E325" s="290"/>
      <c r="F325" s="290"/>
    </row>
    <row r="326" spans="1:6" ht="51" x14ac:dyDescent="0.2">
      <c r="A326" s="21" t="s">
        <v>76</v>
      </c>
      <c r="B326" s="94"/>
      <c r="C326" s="100"/>
      <c r="D326" s="290"/>
      <c r="E326" s="290"/>
      <c r="F326" s="290"/>
    </row>
    <row r="327" spans="1:6" x14ac:dyDescent="0.2">
      <c r="A327" s="98" t="s">
        <v>61</v>
      </c>
      <c r="B327" s="98">
        <v>1</v>
      </c>
      <c r="C327" s="100"/>
      <c r="D327" s="290"/>
      <c r="E327" s="290"/>
      <c r="F327" s="290"/>
    </row>
    <row r="328" spans="1:6" x14ac:dyDescent="0.2">
      <c r="A328" s="98" t="s">
        <v>62</v>
      </c>
      <c r="B328" s="98"/>
      <c r="C328" s="100"/>
      <c r="D328" s="290"/>
      <c r="E328" s="290"/>
      <c r="F328" s="290"/>
    </row>
    <row r="329" spans="1:6" x14ac:dyDescent="0.2">
      <c r="A329" s="100"/>
      <c r="B329" s="100"/>
      <c r="C329" s="100"/>
      <c r="D329" s="269"/>
      <c r="E329" s="269"/>
      <c r="F329" s="269"/>
    </row>
    <row r="330" spans="1:6" x14ac:dyDescent="0.2">
      <c r="A330" s="72" t="s">
        <v>102</v>
      </c>
      <c r="B330" s="21"/>
      <c r="C330" s="100"/>
      <c r="D330" s="269"/>
      <c r="E330" s="269"/>
      <c r="F330" s="269"/>
    </row>
    <row r="331" spans="1:6" ht="25.5" x14ac:dyDescent="0.2">
      <c r="A331" s="21" t="s">
        <v>77</v>
      </c>
      <c r="B331" s="21"/>
      <c r="C331" s="100"/>
      <c r="D331" s="269"/>
      <c r="E331" s="269"/>
      <c r="F331" s="269"/>
    </row>
    <row r="332" spans="1:6" x14ac:dyDescent="0.2">
      <c r="A332" s="73" t="s">
        <v>491</v>
      </c>
      <c r="B332" s="98"/>
      <c r="C332" s="100"/>
      <c r="D332" s="269"/>
      <c r="E332" s="269"/>
      <c r="F332" s="269"/>
    </row>
    <row r="333" spans="1:6" x14ac:dyDescent="0.2">
      <c r="A333" s="98" t="s">
        <v>79</v>
      </c>
      <c r="B333" s="98">
        <v>2</v>
      </c>
      <c r="C333" s="100"/>
      <c r="D333" s="269"/>
      <c r="E333" s="269"/>
      <c r="F333" s="269"/>
    </row>
    <row r="334" spans="1:6" x14ac:dyDescent="0.2">
      <c r="A334" s="73" t="s">
        <v>492</v>
      </c>
      <c r="B334" s="98"/>
      <c r="C334" s="100"/>
      <c r="D334" s="269"/>
      <c r="E334" s="269"/>
      <c r="F334" s="269"/>
    </row>
    <row r="335" spans="1:6" x14ac:dyDescent="0.2">
      <c r="A335" s="98" t="s">
        <v>152</v>
      </c>
      <c r="B335" s="98"/>
      <c r="C335" s="100"/>
      <c r="D335" s="269"/>
      <c r="E335" s="269"/>
      <c r="F335" s="269"/>
    </row>
    <row r="336" spans="1:6" x14ac:dyDescent="0.2">
      <c r="A336" s="98" t="s">
        <v>78</v>
      </c>
      <c r="B336" s="98"/>
      <c r="C336" s="100"/>
      <c r="D336" s="269"/>
      <c r="E336" s="269"/>
      <c r="F336" s="269"/>
    </row>
    <row r="337" spans="1:6" x14ac:dyDescent="0.2">
      <c r="A337" s="100"/>
      <c r="B337" s="100"/>
      <c r="C337" s="100"/>
      <c r="D337" s="269"/>
      <c r="E337" s="269"/>
      <c r="F337" s="269"/>
    </row>
    <row r="338" spans="1:6" ht="15" thickBot="1" x14ac:dyDescent="0.25">
      <c r="A338" s="102" t="str">
        <f>'[3]SR Area B'!A101:D101</f>
        <v>B.08 Affidamenti diretti</v>
      </c>
      <c r="B338" s="91"/>
      <c r="C338" s="91"/>
      <c r="D338" s="91"/>
      <c r="E338" s="91"/>
      <c r="F338" s="91"/>
    </row>
    <row r="339" spans="1:6" x14ac:dyDescent="0.2">
      <c r="A339" s="340" t="s">
        <v>425</v>
      </c>
      <c r="B339" s="341"/>
      <c r="C339" s="92"/>
      <c r="D339" s="344" t="s">
        <v>426</v>
      </c>
      <c r="E339" s="341"/>
      <c r="F339" s="92"/>
    </row>
    <row r="340" spans="1:6" ht="13.5" thickBot="1" x14ac:dyDescent="0.25">
      <c r="A340" s="342"/>
      <c r="B340" s="343"/>
      <c r="C340" s="93"/>
      <c r="D340" s="343"/>
      <c r="E340" s="343"/>
      <c r="F340" s="93"/>
    </row>
    <row r="341" spans="1:6" x14ac:dyDescent="0.2">
      <c r="A341" s="71" t="s">
        <v>42</v>
      </c>
      <c r="B341" s="94"/>
      <c r="C341" s="95"/>
      <c r="D341" s="72" t="s">
        <v>50</v>
      </c>
      <c r="E341" s="94"/>
      <c r="F341" s="95"/>
    </row>
    <row r="342" spans="1:6" ht="76.5" x14ac:dyDescent="0.2">
      <c r="A342" s="19" t="s">
        <v>49</v>
      </c>
      <c r="B342" s="94"/>
      <c r="C342" s="95"/>
      <c r="D342" s="96" t="s">
        <v>51</v>
      </c>
      <c r="E342" s="94"/>
      <c r="F342" s="95"/>
    </row>
    <row r="343" spans="1:6" x14ac:dyDescent="0.2">
      <c r="A343" s="97" t="s">
        <v>43</v>
      </c>
      <c r="B343" s="98"/>
      <c r="C343" s="95"/>
      <c r="D343" s="98" t="s">
        <v>52</v>
      </c>
      <c r="E343" s="98"/>
      <c r="F343" s="95"/>
    </row>
    <row r="344" spans="1:6" x14ac:dyDescent="0.2">
      <c r="A344" s="97" t="s">
        <v>44</v>
      </c>
      <c r="B344" s="98">
        <v>2</v>
      </c>
      <c r="C344" s="95"/>
      <c r="D344" s="98" t="s">
        <v>53</v>
      </c>
      <c r="E344" s="98"/>
      <c r="F344" s="95"/>
    </row>
    <row r="345" spans="1:6" x14ac:dyDescent="0.2">
      <c r="A345" s="97" t="s">
        <v>45</v>
      </c>
      <c r="B345" s="98"/>
      <c r="C345" s="95"/>
      <c r="D345" s="98" t="s">
        <v>54</v>
      </c>
      <c r="E345" s="98"/>
      <c r="F345" s="95"/>
    </row>
    <row r="346" spans="1:6" ht="25.5" x14ac:dyDescent="0.2">
      <c r="A346" s="97" t="s">
        <v>47</v>
      </c>
      <c r="B346" s="98"/>
      <c r="C346" s="95"/>
      <c r="D346" s="98" t="s">
        <v>55</v>
      </c>
      <c r="E346" s="98">
        <v>4</v>
      </c>
      <c r="F346" s="95"/>
    </row>
    <row r="347" spans="1:6" x14ac:dyDescent="0.2">
      <c r="A347" s="97" t="s">
        <v>46</v>
      </c>
      <c r="B347" s="98"/>
      <c r="C347" s="95"/>
      <c r="D347" s="98" t="s">
        <v>56</v>
      </c>
      <c r="E347" s="98"/>
      <c r="F347" s="95"/>
    </row>
    <row r="348" spans="1:6" x14ac:dyDescent="0.2">
      <c r="A348" s="99"/>
      <c r="B348" s="100"/>
      <c r="C348" s="100"/>
      <c r="D348" s="100"/>
      <c r="E348" s="100"/>
      <c r="F348" s="100"/>
    </row>
    <row r="349" spans="1:6" x14ac:dyDescent="0.2">
      <c r="A349" s="72" t="s">
        <v>57</v>
      </c>
      <c r="B349" s="94"/>
      <c r="C349" s="100"/>
      <c r="D349" s="72" t="s">
        <v>58</v>
      </c>
      <c r="E349" s="94"/>
      <c r="F349" s="100"/>
    </row>
    <row r="350" spans="1:6" ht="63.75" x14ac:dyDescent="0.2">
      <c r="A350" s="21" t="s">
        <v>59</v>
      </c>
      <c r="B350" s="94"/>
      <c r="C350" s="100"/>
      <c r="D350" s="21" t="s">
        <v>100</v>
      </c>
      <c r="E350" s="94"/>
      <c r="F350" s="100"/>
    </row>
    <row r="351" spans="1:6" x14ac:dyDescent="0.2">
      <c r="A351" s="73" t="s">
        <v>482</v>
      </c>
      <c r="B351" s="98"/>
      <c r="C351" s="100"/>
      <c r="D351" s="98" t="s">
        <v>61</v>
      </c>
      <c r="E351" s="98">
        <v>1</v>
      </c>
      <c r="F351" s="100"/>
    </row>
    <row r="352" spans="1:6" x14ac:dyDescent="0.2">
      <c r="A352" s="73" t="s">
        <v>485</v>
      </c>
      <c r="B352" s="98"/>
      <c r="C352" s="100"/>
      <c r="D352" s="73" t="s">
        <v>493</v>
      </c>
      <c r="E352" s="98"/>
      <c r="F352" s="100"/>
    </row>
    <row r="353" spans="1:6" x14ac:dyDescent="0.2">
      <c r="A353" s="73" t="s">
        <v>483</v>
      </c>
      <c r="B353" s="98"/>
      <c r="C353" s="100"/>
      <c r="D353" s="98"/>
      <c r="E353" s="98"/>
      <c r="F353" s="100"/>
    </row>
    <row r="354" spans="1:6" x14ac:dyDescent="0.2">
      <c r="A354" s="73" t="s">
        <v>484</v>
      </c>
      <c r="B354" s="98"/>
      <c r="C354" s="100"/>
      <c r="D354" s="98"/>
      <c r="E354" s="98"/>
      <c r="F354" s="100"/>
    </row>
    <row r="355" spans="1:6" x14ac:dyDescent="0.2">
      <c r="A355" s="98" t="s">
        <v>60</v>
      </c>
      <c r="B355" s="98">
        <v>5</v>
      </c>
      <c r="C355" s="100"/>
      <c r="E355" s="98"/>
      <c r="F355" s="100"/>
    </row>
    <row r="356" spans="1:6" x14ac:dyDescent="0.2">
      <c r="A356" s="100"/>
      <c r="B356" s="100"/>
      <c r="C356" s="100"/>
      <c r="D356" s="100"/>
      <c r="E356" s="100"/>
      <c r="F356" s="100"/>
    </row>
    <row r="357" spans="1:6" x14ac:dyDescent="0.2">
      <c r="A357" s="72" t="s">
        <v>63</v>
      </c>
      <c r="B357" s="94"/>
      <c r="C357" s="100"/>
      <c r="D357" s="72" t="s">
        <v>64</v>
      </c>
      <c r="E357" s="94"/>
      <c r="F357" s="100"/>
    </row>
    <row r="358" spans="1:6" ht="38.25" x14ac:dyDescent="0.2">
      <c r="A358" s="21" t="s">
        <v>65</v>
      </c>
      <c r="B358" s="94"/>
      <c r="C358" s="100"/>
      <c r="D358" s="21" t="s">
        <v>570</v>
      </c>
      <c r="E358" s="94"/>
      <c r="F358" s="100"/>
    </row>
    <row r="359" spans="1:6" x14ac:dyDescent="0.2">
      <c r="A359" s="98" t="s">
        <v>66</v>
      </c>
      <c r="B359" s="98">
        <v>1</v>
      </c>
      <c r="C359" s="100"/>
      <c r="D359" s="98" t="s">
        <v>61</v>
      </c>
      <c r="E359" s="98">
        <v>1</v>
      </c>
      <c r="F359" s="100"/>
    </row>
    <row r="360" spans="1:6" x14ac:dyDescent="0.2">
      <c r="A360" s="233" t="s">
        <v>486</v>
      </c>
      <c r="B360" s="98"/>
      <c r="C360" s="100"/>
      <c r="D360" s="260" t="s">
        <v>513</v>
      </c>
      <c r="E360" s="98"/>
      <c r="F360" s="100"/>
    </row>
    <row r="361" spans="1:6" x14ac:dyDescent="0.2">
      <c r="A361" s="98" t="s">
        <v>150</v>
      </c>
      <c r="B361" s="98"/>
      <c r="C361" s="100"/>
      <c r="D361" s="260" t="s">
        <v>516</v>
      </c>
      <c r="E361" s="98"/>
      <c r="F361" s="100"/>
    </row>
    <row r="362" spans="1:6" x14ac:dyDescent="0.2">
      <c r="A362" s="233" t="s">
        <v>487</v>
      </c>
      <c r="B362" s="98"/>
      <c r="C362" s="100"/>
      <c r="D362" s="260" t="s">
        <v>515</v>
      </c>
      <c r="E362" s="98"/>
      <c r="F362" s="100"/>
    </row>
    <row r="363" spans="1:6" x14ac:dyDescent="0.2">
      <c r="A363" s="98" t="s">
        <v>151</v>
      </c>
      <c r="B363" s="98"/>
      <c r="C363" s="100"/>
      <c r="D363" s="260" t="s">
        <v>514</v>
      </c>
      <c r="E363" s="101"/>
      <c r="F363" s="100"/>
    </row>
    <row r="364" spans="1:6" x14ac:dyDescent="0.2">
      <c r="A364" s="100"/>
      <c r="B364" s="100"/>
      <c r="C364" s="100"/>
      <c r="D364" s="100"/>
      <c r="E364" s="100"/>
      <c r="F364" s="100"/>
    </row>
    <row r="365" spans="1:6" x14ac:dyDescent="0.2">
      <c r="A365" s="72" t="s">
        <v>67</v>
      </c>
      <c r="B365" s="94"/>
      <c r="C365" s="100"/>
      <c r="D365" s="72" t="s">
        <v>68</v>
      </c>
      <c r="E365" s="94"/>
      <c r="F365" s="100"/>
    </row>
    <row r="366" spans="1:6" ht="38.25" x14ac:dyDescent="0.2">
      <c r="A366" s="21" t="s">
        <v>69</v>
      </c>
      <c r="B366" s="94"/>
      <c r="C366" s="100"/>
      <c r="D366" s="21" t="s">
        <v>72</v>
      </c>
      <c r="E366" s="94"/>
      <c r="F366" s="100"/>
    </row>
    <row r="367" spans="1:6" x14ac:dyDescent="0.2">
      <c r="A367" s="98" t="s">
        <v>70</v>
      </c>
      <c r="B367" s="98"/>
      <c r="C367" s="100"/>
      <c r="D367" s="98" t="s">
        <v>73</v>
      </c>
      <c r="E367" s="98"/>
      <c r="F367" s="100"/>
    </row>
    <row r="368" spans="1:6" ht="25.5" x14ac:dyDescent="0.2">
      <c r="A368" s="234" t="s">
        <v>488</v>
      </c>
      <c r="B368" s="98"/>
      <c r="C368" s="100"/>
      <c r="D368" s="98" t="s">
        <v>74</v>
      </c>
      <c r="E368" s="98">
        <v>2</v>
      </c>
      <c r="F368" s="100"/>
    </row>
    <row r="369" spans="1:6" ht="25.5" x14ac:dyDescent="0.2">
      <c r="A369" s="234" t="s">
        <v>489</v>
      </c>
      <c r="B369" s="98"/>
      <c r="C369" s="100"/>
      <c r="D369" s="234" t="s">
        <v>509</v>
      </c>
      <c r="E369" s="98"/>
      <c r="F369" s="100"/>
    </row>
    <row r="370" spans="1:6" ht="25.5" x14ac:dyDescent="0.2">
      <c r="A370" s="235" t="s">
        <v>490</v>
      </c>
      <c r="B370" s="98"/>
      <c r="C370" s="100"/>
      <c r="D370" s="260" t="s">
        <v>510</v>
      </c>
      <c r="E370" s="98"/>
      <c r="F370" s="100"/>
    </row>
    <row r="371" spans="1:6" ht="25.5" x14ac:dyDescent="0.2">
      <c r="A371" s="104" t="s">
        <v>71</v>
      </c>
      <c r="B371" s="98">
        <v>5</v>
      </c>
      <c r="C371" s="100"/>
      <c r="D371" s="260" t="s">
        <v>511</v>
      </c>
      <c r="E371" s="98"/>
      <c r="F371" s="100"/>
    </row>
    <row r="372" spans="1:6" x14ac:dyDescent="0.2">
      <c r="A372" s="100"/>
      <c r="B372" s="100"/>
      <c r="C372" s="100"/>
      <c r="D372" s="100"/>
      <c r="E372" s="100"/>
      <c r="F372" s="100"/>
    </row>
    <row r="373" spans="1:6" x14ac:dyDescent="0.2">
      <c r="A373" s="72" t="s">
        <v>75</v>
      </c>
      <c r="B373" s="94"/>
      <c r="C373" s="100"/>
      <c r="D373" s="290"/>
      <c r="E373" s="290"/>
      <c r="F373" s="290"/>
    </row>
    <row r="374" spans="1:6" ht="51" x14ac:dyDescent="0.2">
      <c r="A374" s="21" t="s">
        <v>76</v>
      </c>
      <c r="B374" s="94"/>
      <c r="C374" s="100"/>
      <c r="D374" s="290"/>
      <c r="E374" s="290"/>
      <c r="F374" s="290"/>
    </row>
    <row r="375" spans="1:6" x14ac:dyDescent="0.2">
      <c r="A375" s="98" t="s">
        <v>61</v>
      </c>
      <c r="B375" s="98">
        <v>1</v>
      </c>
      <c r="C375" s="100"/>
      <c r="D375" s="290"/>
      <c r="E375" s="290"/>
      <c r="F375" s="290"/>
    </row>
    <row r="376" spans="1:6" x14ac:dyDescent="0.2">
      <c r="A376" s="98" t="s">
        <v>62</v>
      </c>
      <c r="B376" s="98"/>
      <c r="C376" s="100"/>
      <c r="D376" s="290"/>
      <c r="E376" s="290"/>
      <c r="F376" s="290"/>
    </row>
    <row r="377" spans="1:6" x14ac:dyDescent="0.2">
      <c r="A377" s="100"/>
      <c r="B377" s="100"/>
      <c r="C377" s="100"/>
      <c r="D377" s="269"/>
      <c r="E377" s="269"/>
      <c r="F377" s="269"/>
    </row>
    <row r="378" spans="1:6" x14ac:dyDescent="0.2">
      <c r="A378" s="72" t="s">
        <v>102</v>
      </c>
      <c r="B378" s="21"/>
      <c r="C378" s="100"/>
      <c r="D378" s="269"/>
      <c r="E378" s="269"/>
      <c r="F378" s="269"/>
    </row>
    <row r="379" spans="1:6" ht="25.5" x14ac:dyDescent="0.2">
      <c r="A379" s="21" t="s">
        <v>77</v>
      </c>
      <c r="B379" s="21"/>
      <c r="C379" s="100"/>
      <c r="D379" s="269"/>
      <c r="E379" s="269"/>
      <c r="F379" s="269"/>
    </row>
    <row r="380" spans="1:6" x14ac:dyDescent="0.2">
      <c r="A380" s="73" t="s">
        <v>491</v>
      </c>
      <c r="B380" s="98"/>
      <c r="C380" s="100"/>
      <c r="D380" s="269"/>
      <c r="E380" s="269"/>
      <c r="F380" s="269"/>
    </row>
    <row r="381" spans="1:6" x14ac:dyDescent="0.2">
      <c r="A381" s="98" t="s">
        <v>79</v>
      </c>
      <c r="B381" s="98">
        <v>2</v>
      </c>
      <c r="C381" s="100"/>
      <c r="D381" s="269"/>
      <c r="E381" s="269"/>
      <c r="F381" s="269"/>
    </row>
    <row r="382" spans="1:6" x14ac:dyDescent="0.2">
      <c r="A382" s="73" t="s">
        <v>492</v>
      </c>
      <c r="B382" s="98"/>
      <c r="C382" s="100"/>
      <c r="D382" s="269"/>
      <c r="E382" s="269"/>
      <c r="F382" s="269"/>
    </row>
    <row r="383" spans="1:6" x14ac:dyDescent="0.2">
      <c r="A383" s="98" t="s">
        <v>152</v>
      </c>
      <c r="B383" s="98"/>
      <c r="C383" s="100"/>
      <c r="D383" s="269"/>
      <c r="E383" s="269"/>
      <c r="F383" s="269"/>
    </row>
    <row r="384" spans="1:6" x14ac:dyDescent="0.2">
      <c r="A384" s="98" t="s">
        <v>78</v>
      </c>
      <c r="B384" s="98"/>
      <c r="C384" s="100"/>
      <c r="D384" s="269"/>
      <c r="E384" s="269"/>
      <c r="F384" s="269"/>
    </row>
    <row r="385" spans="1:6" x14ac:dyDescent="0.2">
      <c r="A385" s="100"/>
      <c r="B385" s="100"/>
      <c r="C385" s="100"/>
      <c r="D385" s="269"/>
      <c r="E385" s="269"/>
      <c r="F385" s="269"/>
    </row>
    <row r="386" spans="1:6" ht="15" thickBot="1" x14ac:dyDescent="0.25">
      <c r="A386" s="102" t="str">
        <f>'[3]SR Area B'!A115:D115</f>
        <v>B.09 Revoca del bando</v>
      </c>
      <c r="B386" s="91"/>
      <c r="C386" s="91"/>
      <c r="D386" s="91"/>
      <c r="E386" s="91"/>
      <c r="F386" s="91"/>
    </row>
    <row r="387" spans="1:6" x14ac:dyDescent="0.2">
      <c r="A387" s="340" t="s">
        <v>425</v>
      </c>
      <c r="B387" s="341"/>
      <c r="C387" s="92"/>
      <c r="D387" s="344" t="s">
        <v>426</v>
      </c>
      <c r="E387" s="341"/>
      <c r="F387" s="92"/>
    </row>
    <row r="388" spans="1:6" ht="13.5" thickBot="1" x14ac:dyDescent="0.25">
      <c r="A388" s="342"/>
      <c r="B388" s="343"/>
      <c r="C388" s="93"/>
      <c r="D388" s="343"/>
      <c r="E388" s="343"/>
      <c r="F388" s="93"/>
    </row>
    <row r="389" spans="1:6" x14ac:dyDescent="0.2">
      <c r="A389" s="71" t="s">
        <v>42</v>
      </c>
      <c r="B389" s="94"/>
      <c r="C389" s="95"/>
      <c r="D389" s="72" t="s">
        <v>50</v>
      </c>
      <c r="E389" s="94"/>
      <c r="F389" s="95"/>
    </row>
    <row r="390" spans="1:6" ht="76.5" x14ac:dyDescent="0.2">
      <c r="A390" s="19" t="s">
        <v>49</v>
      </c>
      <c r="B390" s="94"/>
      <c r="C390" s="95"/>
      <c r="D390" s="96" t="s">
        <v>51</v>
      </c>
      <c r="E390" s="94"/>
      <c r="F390" s="95"/>
    </row>
    <row r="391" spans="1:6" x14ac:dyDescent="0.2">
      <c r="A391" s="97" t="s">
        <v>43</v>
      </c>
      <c r="B391" s="98"/>
      <c r="C391" s="95"/>
      <c r="D391" s="98" t="s">
        <v>52</v>
      </c>
      <c r="E391" s="98"/>
      <c r="F391" s="95"/>
    </row>
    <row r="392" spans="1:6" x14ac:dyDescent="0.2">
      <c r="A392" s="97" t="s">
        <v>44</v>
      </c>
      <c r="B392" s="98">
        <v>2</v>
      </c>
      <c r="C392" s="95"/>
      <c r="D392" s="98" t="s">
        <v>53</v>
      </c>
      <c r="E392" s="98"/>
      <c r="F392" s="95"/>
    </row>
    <row r="393" spans="1:6" x14ac:dyDescent="0.2">
      <c r="A393" s="97" t="s">
        <v>45</v>
      </c>
      <c r="B393" s="98"/>
      <c r="C393" s="95"/>
      <c r="D393" s="98" t="s">
        <v>54</v>
      </c>
      <c r="E393" s="98"/>
      <c r="F393" s="95"/>
    </row>
    <row r="394" spans="1:6" ht="25.5" x14ac:dyDescent="0.2">
      <c r="A394" s="97" t="s">
        <v>47</v>
      </c>
      <c r="B394" s="98"/>
      <c r="C394" s="95"/>
      <c r="D394" s="98" t="s">
        <v>55</v>
      </c>
      <c r="E394" s="98">
        <v>4</v>
      </c>
      <c r="F394" s="95"/>
    </row>
    <row r="395" spans="1:6" x14ac:dyDescent="0.2">
      <c r="A395" s="97" t="s">
        <v>46</v>
      </c>
      <c r="B395" s="98"/>
      <c r="C395" s="95"/>
      <c r="D395" s="98" t="s">
        <v>56</v>
      </c>
      <c r="E395" s="98"/>
      <c r="F395" s="95"/>
    </row>
    <row r="396" spans="1:6" x14ac:dyDescent="0.2">
      <c r="A396" s="99"/>
      <c r="B396" s="100"/>
      <c r="C396" s="100"/>
      <c r="D396" s="100"/>
      <c r="E396" s="100"/>
      <c r="F396" s="100"/>
    </row>
    <row r="397" spans="1:6" x14ac:dyDescent="0.2">
      <c r="A397" s="72" t="s">
        <v>57</v>
      </c>
      <c r="B397" s="94"/>
      <c r="C397" s="100"/>
      <c r="D397" s="72" t="s">
        <v>58</v>
      </c>
      <c r="E397" s="94"/>
      <c r="F397" s="100"/>
    </row>
    <row r="398" spans="1:6" ht="63.75" x14ac:dyDescent="0.2">
      <c r="A398" s="21" t="s">
        <v>59</v>
      </c>
      <c r="B398" s="94"/>
      <c r="C398" s="100"/>
      <c r="D398" s="21" t="s">
        <v>100</v>
      </c>
      <c r="E398" s="94"/>
      <c r="F398" s="100"/>
    </row>
    <row r="399" spans="1:6" x14ac:dyDescent="0.2">
      <c r="A399" s="73" t="s">
        <v>482</v>
      </c>
      <c r="B399" s="98"/>
      <c r="C399" s="100"/>
      <c r="D399" s="98" t="s">
        <v>61</v>
      </c>
      <c r="E399" s="98">
        <v>1</v>
      </c>
      <c r="F399" s="100"/>
    </row>
    <row r="400" spans="1:6" x14ac:dyDescent="0.2">
      <c r="A400" s="73" t="s">
        <v>485</v>
      </c>
      <c r="B400" s="98"/>
      <c r="C400" s="100"/>
      <c r="D400" s="73" t="s">
        <v>493</v>
      </c>
      <c r="E400" s="98"/>
      <c r="F400" s="100"/>
    </row>
    <row r="401" spans="1:6" x14ac:dyDescent="0.2">
      <c r="A401" s="73" t="s">
        <v>483</v>
      </c>
      <c r="B401" s="98"/>
      <c r="C401" s="100"/>
      <c r="D401" s="98"/>
      <c r="E401" s="98"/>
      <c r="F401" s="100"/>
    </row>
    <row r="402" spans="1:6" x14ac:dyDescent="0.2">
      <c r="A402" s="73" t="s">
        <v>484</v>
      </c>
      <c r="B402" s="98"/>
      <c r="C402" s="100"/>
      <c r="D402" s="98"/>
      <c r="E402" s="98"/>
      <c r="F402" s="100"/>
    </row>
    <row r="403" spans="1:6" x14ac:dyDescent="0.2">
      <c r="A403" s="98" t="s">
        <v>60</v>
      </c>
      <c r="B403" s="98">
        <v>5</v>
      </c>
      <c r="C403" s="100"/>
      <c r="E403" s="98"/>
      <c r="F403" s="100"/>
    </row>
    <row r="404" spans="1:6" x14ac:dyDescent="0.2">
      <c r="A404" s="100"/>
      <c r="B404" s="100"/>
      <c r="C404" s="100"/>
      <c r="D404" s="100"/>
      <c r="E404" s="100"/>
      <c r="F404" s="100"/>
    </row>
    <row r="405" spans="1:6" x14ac:dyDescent="0.2">
      <c r="A405" s="72" t="s">
        <v>63</v>
      </c>
      <c r="B405" s="94"/>
      <c r="C405" s="100"/>
      <c r="D405" s="72" t="s">
        <v>64</v>
      </c>
      <c r="E405" s="94"/>
      <c r="F405" s="100"/>
    </row>
    <row r="406" spans="1:6" ht="38.25" x14ac:dyDescent="0.2">
      <c r="A406" s="21" t="s">
        <v>65</v>
      </c>
      <c r="B406" s="94"/>
      <c r="C406" s="100"/>
      <c r="D406" s="21" t="s">
        <v>570</v>
      </c>
      <c r="E406" s="94"/>
      <c r="F406" s="100"/>
    </row>
    <row r="407" spans="1:6" x14ac:dyDescent="0.2">
      <c r="A407" s="98" t="s">
        <v>66</v>
      </c>
      <c r="B407" s="98">
        <v>1</v>
      </c>
      <c r="C407" s="100"/>
      <c r="D407" s="98" t="s">
        <v>61</v>
      </c>
      <c r="E407" s="98">
        <v>1</v>
      </c>
      <c r="F407" s="100"/>
    </row>
    <row r="408" spans="1:6" x14ac:dyDescent="0.2">
      <c r="A408" s="233" t="s">
        <v>486</v>
      </c>
      <c r="B408" s="98"/>
      <c r="C408" s="100"/>
      <c r="D408" s="260" t="s">
        <v>513</v>
      </c>
      <c r="E408" s="98"/>
      <c r="F408" s="100"/>
    </row>
    <row r="409" spans="1:6" x14ac:dyDescent="0.2">
      <c r="A409" s="98" t="s">
        <v>150</v>
      </c>
      <c r="B409" s="98"/>
      <c r="C409" s="100"/>
      <c r="D409" s="260" t="s">
        <v>516</v>
      </c>
      <c r="E409" s="98"/>
      <c r="F409" s="100"/>
    </row>
    <row r="410" spans="1:6" x14ac:dyDescent="0.2">
      <c r="A410" s="233" t="s">
        <v>487</v>
      </c>
      <c r="B410" s="98"/>
      <c r="C410" s="100"/>
      <c r="D410" s="260" t="s">
        <v>515</v>
      </c>
      <c r="E410" s="98"/>
      <c r="F410" s="100"/>
    </row>
    <row r="411" spans="1:6" x14ac:dyDescent="0.2">
      <c r="A411" s="98" t="s">
        <v>151</v>
      </c>
      <c r="B411" s="98"/>
      <c r="C411" s="100"/>
      <c r="D411" s="260" t="s">
        <v>514</v>
      </c>
      <c r="E411" s="101"/>
      <c r="F411" s="100"/>
    </row>
    <row r="412" spans="1:6" x14ac:dyDescent="0.2">
      <c r="A412" s="100"/>
      <c r="B412" s="100"/>
      <c r="C412" s="100"/>
      <c r="D412" s="100"/>
      <c r="E412" s="100"/>
      <c r="F412" s="100"/>
    </row>
    <row r="413" spans="1:6" x14ac:dyDescent="0.2">
      <c r="A413" s="72" t="s">
        <v>67</v>
      </c>
      <c r="B413" s="94"/>
      <c r="C413" s="100"/>
      <c r="D413" s="72" t="s">
        <v>68</v>
      </c>
      <c r="E413" s="94"/>
      <c r="F413" s="100"/>
    </row>
    <row r="414" spans="1:6" ht="38.25" x14ac:dyDescent="0.2">
      <c r="A414" s="21" t="s">
        <v>69</v>
      </c>
      <c r="B414" s="94"/>
      <c r="C414" s="100"/>
      <c r="D414" s="21" t="s">
        <v>72</v>
      </c>
      <c r="E414" s="94"/>
      <c r="F414" s="100"/>
    </row>
    <row r="415" spans="1:6" x14ac:dyDescent="0.2">
      <c r="A415" s="98" t="s">
        <v>70</v>
      </c>
      <c r="B415" s="98"/>
      <c r="C415" s="100"/>
      <c r="D415" s="98" t="s">
        <v>73</v>
      </c>
      <c r="E415" s="98"/>
      <c r="F415" s="100"/>
    </row>
    <row r="416" spans="1:6" ht="25.5" x14ac:dyDescent="0.2">
      <c r="A416" s="234" t="s">
        <v>488</v>
      </c>
      <c r="B416" s="98"/>
      <c r="C416" s="100"/>
      <c r="D416" s="98" t="s">
        <v>74</v>
      </c>
      <c r="E416" s="98">
        <v>2</v>
      </c>
      <c r="F416" s="100"/>
    </row>
    <row r="417" spans="1:6" ht="25.5" x14ac:dyDescent="0.2">
      <c r="A417" s="234" t="s">
        <v>489</v>
      </c>
      <c r="B417" s="98"/>
      <c r="C417" s="100"/>
      <c r="D417" s="234" t="s">
        <v>509</v>
      </c>
      <c r="E417" s="98"/>
      <c r="F417" s="100"/>
    </row>
    <row r="418" spans="1:6" ht="25.5" x14ac:dyDescent="0.2">
      <c r="A418" s="235" t="s">
        <v>490</v>
      </c>
      <c r="B418" s="98"/>
      <c r="C418" s="100"/>
      <c r="D418" s="260" t="s">
        <v>510</v>
      </c>
      <c r="E418" s="98"/>
      <c r="F418" s="100"/>
    </row>
    <row r="419" spans="1:6" ht="25.5" x14ac:dyDescent="0.2">
      <c r="A419" s="104" t="s">
        <v>71</v>
      </c>
      <c r="B419" s="98">
        <v>5</v>
      </c>
      <c r="C419" s="100"/>
      <c r="D419" s="260" t="s">
        <v>511</v>
      </c>
      <c r="E419" s="98"/>
      <c r="F419" s="100"/>
    </row>
    <row r="420" spans="1:6" x14ac:dyDescent="0.2">
      <c r="A420" s="100"/>
      <c r="B420" s="100"/>
      <c r="C420" s="100"/>
      <c r="D420" s="100"/>
      <c r="E420" s="100"/>
      <c r="F420" s="100"/>
    </row>
    <row r="421" spans="1:6" x14ac:dyDescent="0.2">
      <c r="A421" s="72" t="s">
        <v>75</v>
      </c>
      <c r="B421" s="94"/>
      <c r="C421" s="100"/>
      <c r="D421" s="290"/>
      <c r="E421" s="290"/>
      <c r="F421" s="290"/>
    </row>
    <row r="422" spans="1:6" ht="51" x14ac:dyDescent="0.2">
      <c r="A422" s="21" t="s">
        <v>76</v>
      </c>
      <c r="B422" s="94"/>
      <c r="C422" s="100"/>
      <c r="D422" s="290"/>
      <c r="E422" s="290"/>
      <c r="F422" s="290"/>
    </row>
    <row r="423" spans="1:6" x14ac:dyDescent="0.2">
      <c r="A423" s="98" t="s">
        <v>61</v>
      </c>
      <c r="B423" s="98">
        <v>1</v>
      </c>
      <c r="C423" s="100"/>
      <c r="D423" s="290"/>
      <c r="E423" s="290"/>
      <c r="F423" s="290"/>
    </row>
    <row r="424" spans="1:6" x14ac:dyDescent="0.2">
      <c r="A424" s="98" t="s">
        <v>62</v>
      </c>
      <c r="B424" s="98"/>
      <c r="C424" s="100"/>
      <c r="D424" s="290"/>
      <c r="E424" s="290"/>
      <c r="F424" s="290"/>
    </row>
    <row r="425" spans="1:6" x14ac:dyDescent="0.2">
      <c r="A425" s="100"/>
      <c r="B425" s="100"/>
      <c r="C425" s="100"/>
      <c r="D425" s="269"/>
      <c r="E425" s="269"/>
      <c r="F425" s="269"/>
    </row>
    <row r="426" spans="1:6" x14ac:dyDescent="0.2">
      <c r="A426" s="72" t="s">
        <v>102</v>
      </c>
      <c r="B426" s="21"/>
      <c r="C426" s="100"/>
      <c r="D426" s="269"/>
      <c r="E426" s="269"/>
      <c r="F426" s="269"/>
    </row>
    <row r="427" spans="1:6" ht="25.5" x14ac:dyDescent="0.2">
      <c r="A427" s="21" t="s">
        <v>77</v>
      </c>
      <c r="B427" s="21"/>
      <c r="C427" s="100"/>
      <c r="D427" s="269"/>
      <c r="E427" s="269"/>
      <c r="F427" s="269"/>
    </row>
    <row r="428" spans="1:6" x14ac:dyDescent="0.2">
      <c r="A428" s="73" t="s">
        <v>491</v>
      </c>
      <c r="B428" s="98"/>
      <c r="C428" s="100"/>
      <c r="D428" s="269"/>
      <c r="E428" s="269"/>
      <c r="F428" s="269"/>
    </row>
    <row r="429" spans="1:6" x14ac:dyDescent="0.2">
      <c r="A429" s="98" t="s">
        <v>79</v>
      </c>
      <c r="B429" s="98">
        <v>2</v>
      </c>
      <c r="C429" s="100"/>
      <c r="D429" s="269"/>
      <c r="E429" s="269"/>
      <c r="F429" s="269"/>
    </row>
    <row r="430" spans="1:6" x14ac:dyDescent="0.2">
      <c r="A430" s="73" t="s">
        <v>492</v>
      </c>
      <c r="B430" s="98"/>
      <c r="C430" s="100"/>
      <c r="D430" s="269"/>
      <c r="E430" s="269"/>
      <c r="F430" s="269"/>
    </row>
    <row r="431" spans="1:6" x14ac:dyDescent="0.2">
      <c r="A431" s="98" t="s">
        <v>152</v>
      </c>
      <c r="B431" s="98"/>
      <c r="C431" s="100"/>
      <c r="D431" s="269"/>
      <c r="E431" s="269"/>
      <c r="F431" s="269"/>
    </row>
    <row r="432" spans="1:6" x14ac:dyDescent="0.2">
      <c r="A432" s="98" t="s">
        <v>78</v>
      </c>
      <c r="B432" s="98"/>
      <c r="C432" s="100"/>
      <c r="D432" s="269"/>
      <c r="E432" s="269"/>
      <c r="F432" s="269"/>
    </row>
    <row r="433" spans="1:6" x14ac:dyDescent="0.2">
      <c r="A433" s="100"/>
      <c r="B433" s="100"/>
      <c r="C433" s="100"/>
      <c r="D433" s="269"/>
      <c r="E433" s="269"/>
      <c r="F433" s="269"/>
    </row>
    <row r="434" spans="1:6" ht="15" thickBot="1" x14ac:dyDescent="0.25">
      <c r="A434" s="102" t="str">
        <f>'[3]SR Area B'!A129:D129</f>
        <v>B.10 Redazione del cronoprogramma</v>
      </c>
      <c r="B434" s="91"/>
      <c r="C434" s="91"/>
      <c r="D434" s="91"/>
      <c r="E434" s="91"/>
      <c r="F434" s="91"/>
    </row>
    <row r="435" spans="1:6" x14ac:dyDescent="0.2">
      <c r="A435" s="340" t="s">
        <v>425</v>
      </c>
      <c r="B435" s="341"/>
      <c r="C435" s="92"/>
      <c r="D435" s="344" t="s">
        <v>426</v>
      </c>
      <c r="E435" s="341"/>
      <c r="F435" s="92"/>
    </row>
    <row r="436" spans="1:6" ht="13.5" thickBot="1" x14ac:dyDescent="0.25">
      <c r="A436" s="342"/>
      <c r="B436" s="343"/>
      <c r="C436" s="93"/>
      <c r="D436" s="343"/>
      <c r="E436" s="343"/>
      <c r="F436" s="93"/>
    </row>
    <row r="437" spans="1:6" x14ac:dyDescent="0.2">
      <c r="A437" s="71" t="s">
        <v>42</v>
      </c>
      <c r="B437" s="94"/>
      <c r="C437" s="95"/>
      <c r="D437" s="72" t="s">
        <v>50</v>
      </c>
      <c r="E437" s="94"/>
      <c r="F437" s="95"/>
    </row>
    <row r="438" spans="1:6" ht="76.5" x14ac:dyDescent="0.2">
      <c r="A438" s="19" t="s">
        <v>49</v>
      </c>
      <c r="B438" s="94"/>
      <c r="C438" s="95"/>
      <c r="D438" s="96" t="s">
        <v>51</v>
      </c>
      <c r="E438" s="94"/>
      <c r="F438" s="95"/>
    </row>
    <row r="439" spans="1:6" x14ac:dyDescent="0.2">
      <c r="A439" s="97" t="s">
        <v>43</v>
      </c>
      <c r="B439" s="98"/>
      <c r="C439" s="95"/>
      <c r="D439" s="98" t="s">
        <v>52</v>
      </c>
      <c r="E439" s="98"/>
      <c r="F439" s="95"/>
    </row>
    <row r="440" spans="1:6" x14ac:dyDescent="0.2">
      <c r="A440" s="97" t="s">
        <v>44</v>
      </c>
      <c r="B440" s="98">
        <v>2</v>
      </c>
      <c r="C440" s="95"/>
      <c r="D440" s="98" t="s">
        <v>53</v>
      </c>
      <c r="E440" s="98"/>
      <c r="F440" s="95"/>
    </row>
    <row r="441" spans="1:6" x14ac:dyDescent="0.2">
      <c r="A441" s="97" t="s">
        <v>45</v>
      </c>
      <c r="B441" s="98"/>
      <c r="C441" s="95"/>
      <c r="D441" s="98" t="s">
        <v>54</v>
      </c>
      <c r="E441" s="98"/>
      <c r="F441" s="95"/>
    </row>
    <row r="442" spans="1:6" ht="25.5" x14ac:dyDescent="0.2">
      <c r="A442" s="97" t="s">
        <v>47</v>
      </c>
      <c r="B442" s="98"/>
      <c r="C442" s="95"/>
      <c r="D442" s="98" t="s">
        <v>55</v>
      </c>
      <c r="E442" s="98">
        <v>4</v>
      </c>
      <c r="F442" s="95"/>
    </row>
    <row r="443" spans="1:6" x14ac:dyDescent="0.2">
      <c r="A443" s="97" t="s">
        <v>46</v>
      </c>
      <c r="B443" s="98"/>
      <c r="C443" s="95"/>
      <c r="D443" s="98" t="s">
        <v>56</v>
      </c>
      <c r="E443" s="98"/>
      <c r="F443" s="95"/>
    </row>
    <row r="444" spans="1:6" x14ac:dyDescent="0.2">
      <c r="A444" s="99"/>
      <c r="B444" s="100"/>
      <c r="C444" s="100"/>
      <c r="D444" s="100"/>
      <c r="E444" s="100"/>
      <c r="F444" s="100"/>
    </row>
    <row r="445" spans="1:6" x14ac:dyDescent="0.2">
      <c r="A445" s="72" t="s">
        <v>57</v>
      </c>
      <c r="B445" s="94"/>
      <c r="C445" s="100"/>
      <c r="D445" s="72" t="s">
        <v>58</v>
      </c>
      <c r="E445" s="94"/>
      <c r="F445" s="100"/>
    </row>
    <row r="446" spans="1:6" ht="63.75" x14ac:dyDescent="0.2">
      <c r="A446" s="21" t="s">
        <v>59</v>
      </c>
      <c r="B446" s="94"/>
      <c r="C446" s="100"/>
      <c r="D446" s="21" t="s">
        <v>100</v>
      </c>
      <c r="E446" s="94"/>
      <c r="F446" s="100"/>
    </row>
    <row r="447" spans="1:6" x14ac:dyDescent="0.2">
      <c r="A447" s="73" t="s">
        <v>482</v>
      </c>
      <c r="B447" s="98"/>
      <c r="C447" s="100"/>
      <c r="D447" s="98" t="s">
        <v>61</v>
      </c>
      <c r="E447" s="98">
        <v>1</v>
      </c>
      <c r="F447" s="100"/>
    </row>
    <row r="448" spans="1:6" x14ac:dyDescent="0.2">
      <c r="A448" s="73" t="s">
        <v>485</v>
      </c>
      <c r="B448" s="98"/>
      <c r="C448" s="100"/>
      <c r="D448" s="73" t="s">
        <v>493</v>
      </c>
      <c r="E448" s="98"/>
      <c r="F448" s="100"/>
    </row>
    <row r="449" spans="1:6" x14ac:dyDescent="0.2">
      <c r="A449" s="73" t="s">
        <v>483</v>
      </c>
      <c r="B449" s="98"/>
      <c r="C449" s="100"/>
      <c r="D449" s="98"/>
      <c r="E449" s="98"/>
      <c r="F449" s="100"/>
    </row>
    <row r="450" spans="1:6" x14ac:dyDescent="0.2">
      <c r="A450" s="73" t="s">
        <v>484</v>
      </c>
      <c r="B450" s="98"/>
      <c r="C450" s="100"/>
      <c r="D450" s="98"/>
      <c r="E450" s="98"/>
      <c r="F450" s="100"/>
    </row>
    <row r="451" spans="1:6" x14ac:dyDescent="0.2">
      <c r="A451" s="98" t="s">
        <v>60</v>
      </c>
      <c r="B451" s="98">
        <v>5</v>
      </c>
      <c r="C451" s="100"/>
      <c r="E451" s="98"/>
      <c r="F451" s="100"/>
    </row>
    <row r="452" spans="1:6" x14ac:dyDescent="0.2">
      <c r="A452" s="100"/>
      <c r="B452" s="100"/>
      <c r="C452" s="100"/>
      <c r="D452" s="100"/>
      <c r="E452" s="100"/>
      <c r="F452" s="100"/>
    </row>
    <row r="453" spans="1:6" x14ac:dyDescent="0.2">
      <c r="A453" s="72" t="s">
        <v>63</v>
      </c>
      <c r="B453" s="94"/>
      <c r="C453" s="100"/>
      <c r="D453" s="72" t="s">
        <v>64</v>
      </c>
      <c r="E453" s="94"/>
      <c r="F453" s="100"/>
    </row>
    <row r="454" spans="1:6" ht="38.25" x14ac:dyDescent="0.2">
      <c r="A454" s="21" t="s">
        <v>65</v>
      </c>
      <c r="B454" s="94"/>
      <c r="C454" s="100"/>
      <c r="D454" s="21" t="s">
        <v>570</v>
      </c>
      <c r="E454" s="94"/>
      <c r="F454" s="100"/>
    </row>
    <row r="455" spans="1:6" x14ac:dyDescent="0.2">
      <c r="A455" s="98" t="s">
        <v>66</v>
      </c>
      <c r="B455" s="98">
        <v>1</v>
      </c>
      <c r="C455" s="100"/>
      <c r="D455" s="98" t="s">
        <v>61</v>
      </c>
      <c r="E455" s="98">
        <v>1</v>
      </c>
      <c r="F455" s="100"/>
    </row>
    <row r="456" spans="1:6" x14ac:dyDescent="0.2">
      <c r="A456" s="233" t="s">
        <v>486</v>
      </c>
      <c r="B456" s="98"/>
      <c r="C456" s="100"/>
      <c r="D456" s="260" t="s">
        <v>513</v>
      </c>
      <c r="E456" s="98"/>
      <c r="F456" s="100"/>
    </row>
    <row r="457" spans="1:6" x14ac:dyDescent="0.2">
      <c r="A457" s="98" t="s">
        <v>150</v>
      </c>
      <c r="B457" s="98"/>
      <c r="C457" s="100"/>
      <c r="D457" s="260" t="s">
        <v>516</v>
      </c>
      <c r="E457" s="98"/>
      <c r="F457" s="100"/>
    </row>
    <row r="458" spans="1:6" x14ac:dyDescent="0.2">
      <c r="A458" s="233" t="s">
        <v>487</v>
      </c>
      <c r="B458" s="98"/>
      <c r="C458" s="100"/>
      <c r="D458" s="260" t="s">
        <v>515</v>
      </c>
      <c r="E458" s="98"/>
      <c r="F458" s="100"/>
    </row>
    <row r="459" spans="1:6" x14ac:dyDescent="0.2">
      <c r="A459" s="98" t="s">
        <v>151</v>
      </c>
      <c r="B459" s="98"/>
      <c r="C459" s="100"/>
      <c r="D459" s="260" t="s">
        <v>514</v>
      </c>
      <c r="E459" s="101"/>
      <c r="F459" s="100"/>
    </row>
    <row r="460" spans="1:6" x14ac:dyDescent="0.2">
      <c r="A460" s="100"/>
      <c r="B460" s="100"/>
      <c r="C460" s="100"/>
      <c r="D460" s="100"/>
      <c r="E460" s="100"/>
      <c r="F460" s="100"/>
    </row>
    <row r="461" spans="1:6" x14ac:dyDescent="0.2">
      <c r="A461" s="72" t="s">
        <v>67</v>
      </c>
      <c r="B461" s="94"/>
      <c r="C461" s="100"/>
      <c r="D461" s="72" t="s">
        <v>68</v>
      </c>
      <c r="E461" s="94"/>
      <c r="F461" s="100"/>
    </row>
    <row r="462" spans="1:6" ht="38.25" x14ac:dyDescent="0.2">
      <c r="A462" s="21" t="s">
        <v>69</v>
      </c>
      <c r="B462" s="94"/>
      <c r="C462" s="100"/>
      <c r="D462" s="21" t="s">
        <v>72</v>
      </c>
      <c r="E462" s="94"/>
      <c r="F462" s="100"/>
    </row>
    <row r="463" spans="1:6" x14ac:dyDescent="0.2">
      <c r="A463" s="98" t="s">
        <v>70</v>
      </c>
      <c r="B463" s="98"/>
      <c r="C463" s="100"/>
      <c r="D463" s="98" t="s">
        <v>73</v>
      </c>
      <c r="E463" s="98"/>
      <c r="F463" s="100"/>
    </row>
    <row r="464" spans="1:6" ht="25.5" x14ac:dyDescent="0.2">
      <c r="A464" s="234" t="s">
        <v>488</v>
      </c>
      <c r="B464" s="98"/>
      <c r="C464" s="100"/>
      <c r="D464" s="98" t="s">
        <v>74</v>
      </c>
      <c r="E464" s="98">
        <v>2</v>
      </c>
      <c r="F464" s="100"/>
    </row>
    <row r="465" spans="1:6" ht="25.5" x14ac:dyDescent="0.2">
      <c r="A465" s="234" t="s">
        <v>489</v>
      </c>
      <c r="B465" s="98"/>
      <c r="C465" s="100"/>
      <c r="D465" s="234" t="s">
        <v>509</v>
      </c>
      <c r="E465" s="98"/>
      <c r="F465" s="100"/>
    </row>
    <row r="466" spans="1:6" ht="25.5" x14ac:dyDescent="0.2">
      <c r="A466" s="235" t="s">
        <v>490</v>
      </c>
      <c r="B466" s="98"/>
      <c r="C466" s="100"/>
      <c r="D466" s="260" t="s">
        <v>510</v>
      </c>
      <c r="E466" s="98"/>
      <c r="F466" s="100"/>
    </row>
    <row r="467" spans="1:6" ht="25.5" x14ac:dyDescent="0.2">
      <c r="A467" s="104" t="s">
        <v>71</v>
      </c>
      <c r="B467" s="98">
        <v>5</v>
      </c>
      <c r="C467" s="100"/>
      <c r="D467" s="260" t="s">
        <v>511</v>
      </c>
      <c r="E467" s="98"/>
      <c r="F467" s="100"/>
    </row>
    <row r="468" spans="1:6" x14ac:dyDescent="0.2">
      <c r="A468" s="100"/>
      <c r="B468" s="100"/>
      <c r="C468" s="100"/>
      <c r="D468" s="100"/>
      <c r="E468" s="100"/>
      <c r="F468" s="100"/>
    </row>
    <row r="469" spans="1:6" x14ac:dyDescent="0.2">
      <c r="A469" s="72" t="s">
        <v>75</v>
      </c>
      <c r="B469" s="94"/>
      <c r="C469" s="100"/>
      <c r="D469" s="290"/>
      <c r="E469" s="290"/>
      <c r="F469" s="290"/>
    </row>
    <row r="470" spans="1:6" ht="51" x14ac:dyDescent="0.2">
      <c r="A470" s="21" t="s">
        <v>76</v>
      </c>
      <c r="B470" s="94"/>
      <c r="C470" s="100"/>
      <c r="D470" s="290"/>
      <c r="E470" s="290"/>
      <c r="F470" s="290"/>
    </row>
    <row r="471" spans="1:6" x14ac:dyDescent="0.2">
      <c r="A471" s="98" t="s">
        <v>61</v>
      </c>
      <c r="B471" s="98">
        <v>1</v>
      </c>
      <c r="C471" s="100"/>
      <c r="D471" s="290"/>
      <c r="E471" s="290"/>
      <c r="F471" s="290"/>
    </row>
    <row r="472" spans="1:6" x14ac:dyDescent="0.2">
      <c r="A472" s="98" t="s">
        <v>62</v>
      </c>
      <c r="B472" s="98"/>
      <c r="C472" s="100"/>
      <c r="D472" s="290"/>
      <c r="E472" s="290"/>
      <c r="F472" s="290"/>
    </row>
    <row r="473" spans="1:6" x14ac:dyDescent="0.2">
      <c r="A473" s="100"/>
      <c r="B473" s="100"/>
      <c r="C473" s="100"/>
      <c r="D473" s="269"/>
      <c r="E473" s="269"/>
      <c r="F473" s="269"/>
    </row>
    <row r="474" spans="1:6" x14ac:dyDescent="0.2">
      <c r="A474" s="72" t="s">
        <v>102</v>
      </c>
      <c r="B474" s="21"/>
      <c r="C474" s="100"/>
      <c r="D474" s="269"/>
      <c r="E474" s="269"/>
      <c r="F474" s="269"/>
    </row>
    <row r="475" spans="1:6" ht="25.5" x14ac:dyDescent="0.2">
      <c r="A475" s="21" t="s">
        <v>77</v>
      </c>
      <c r="B475" s="21"/>
      <c r="C475" s="100"/>
      <c r="D475" s="269"/>
      <c r="E475" s="269"/>
      <c r="F475" s="269"/>
    </row>
    <row r="476" spans="1:6" x14ac:dyDescent="0.2">
      <c r="A476" s="73" t="s">
        <v>491</v>
      </c>
      <c r="B476" s="98"/>
      <c r="C476" s="100"/>
      <c r="D476" s="269"/>
      <c r="E476" s="269"/>
      <c r="F476" s="269"/>
    </row>
    <row r="477" spans="1:6" x14ac:dyDescent="0.2">
      <c r="A477" s="98" t="s">
        <v>79</v>
      </c>
      <c r="B477" s="98">
        <v>2</v>
      </c>
      <c r="C477" s="100"/>
      <c r="D477" s="269"/>
      <c r="E477" s="269"/>
      <c r="F477" s="269"/>
    </row>
    <row r="478" spans="1:6" x14ac:dyDescent="0.2">
      <c r="A478" s="73" t="s">
        <v>492</v>
      </c>
      <c r="B478" s="98"/>
      <c r="C478" s="100"/>
      <c r="D478" s="269"/>
      <c r="E478" s="269"/>
      <c r="F478" s="269"/>
    </row>
    <row r="479" spans="1:6" x14ac:dyDescent="0.2">
      <c r="A479" s="98" t="s">
        <v>152</v>
      </c>
      <c r="B479" s="98"/>
      <c r="C479" s="100"/>
      <c r="D479" s="269"/>
      <c r="E479" s="269"/>
      <c r="F479" s="269"/>
    </row>
    <row r="480" spans="1:6" x14ac:dyDescent="0.2">
      <c r="A480" s="98" t="s">
        <v>78</v>
      </c>
      <c r="B480" s="98"/>
      <c r="C480" s="100"/>
      <c r="D480" s="269"/>
      <c r="E480" s="269"/>
      <c r="F480" s="269"/>
    </row>
    <row r="481" spans="1:6" x14ac:dyDescent="0.2">
      <c r="A481" s="100"/>
      <c r="B481" s="100"/>
      <c r="C481" s="100"/>
      <c r="D481" s="269"/>
      <c r="E481" s="269"/>
      <c r="F481" s="269"/>
    </row>
    <row r="482" spans="1:6" ht="15" thickBot="1" x14ac:dyDescent="0.25">
      <c r="A482" s="102" t="str">
        <f>'[3]SR Area B'!A143:D143</f>
        <v>B.11 Varianti in corso di esecuzione del contratto</v>
      </c>
      <c r="B482" s="91"/>
      <c r="C482" s="91"/>
      <c r="D482" s="91"/>
      <c r="E482" s="91"/>
      <c r="F482" s="91"/>
    </row>
    <row r="483" spans="1:6" x14ac:dyDescent="0.2">
      <c r="A483" s="340" t="s">
        <v>425</v>
      </c>
      <c r="B483" s="341"/>
      <c r="C483" s="92"/>
      <c r="D483" s="344" t="s">
        <v>426</v>
      </c>
      <c r="E483" s="341"/>
      <c r="F483" s="92"/>
    </row>
    <row r="484" spans="1:6" ht="13.5" thickBot="1" x14ac:dyDescent="0.25">
      <c r="A484" s="342"/>
      <c r="B484" s="343"/>
      <c r="C484" s="93"/>
      <c r="D484" s="343"/>
      <c r="E484" s="343"/>
      <c r="F484" s="93"/>
    </row>
    <row r="485" spans="1:6" x14ac:dyDescent="0.2">
      <c r="A485" s="71" t="s">
        <v>42</v>
      </c>
      <c r="B485" s="94"/>
      <c r="C485" s="95"/>
      <c r="D485" s="72" t="s">
        <v>50</v>
      </c>
      <c r="E485" s="94"/>
      <c r="F485" s="95"/>
    </row>
    <row r="486" spans="1:6" ht="76.5" x14ac:dyDescent="0.2">
      <c r="A486" s="19" t="s">
        <v>49</v>
      </c>
      <c r="B486" s="94"/>
      <c r="C486" s="95"/>
      <c r="D486" s="96" t="s">
        <v>51</v>
      </c>
      <c r="E486" s="94"/>
      <c r="F486" s="95"/>
    </row>
    <row r="487" spans="1:6" x14ac:dyDescent="0.2">
      <c r="A487" s="97" t="s">
        <v>43</v>
      </c>
      <c r="B487" s="98"/>
      <c r="C487" s="95"/>
      <c r="D487" s="98" t="s">
        <v>52</v>
      </c>
      <c r="E487" s="98"/>
      <c r="F487" s="95"/>
    </row>
    <row r="488" spans="1:6" x14ac:dyDescent="0.2">
      <c r="A488" s="97" t="s">
        <v>44</v>
      </c>
      <c r="B488" s="98">
        <v>2</v>
      </c>
      <c r="C488" s="95"/>
      <c r="D488" s="98" t="s">
        <v>53</v>
      </c>
      <c r="E488" s="98"/>
      <c r="F488" s="95"/>
    </row>
    <row r="489" spans="1:6" x14ac:dyDescent="0.2">
      <c r="A489" s="97" t="s">
        <v>45</v>
      </c>
      <c r="B489" s="98"/>
      <c r="C489" s="95"/>
      <c r="D489" s="98" t="s">
        <v>54</v>
      </c>
      <c r="E489" s="98"/>
      <c r="F489" s="95"/>
    </row>
    <row r="490" spans="1:6" ht="25.5" x14ac:dyDescent="0.2">
      <c r="A490" s="97" t="s">
        <v>47</v>
      </c>
      <c r="B490" s="98"/>
      <c r="C490" s="95"/>
      <c r="D490" s="98" t="s">
        <v>55</v>
      </c>
      <c r="E490" s="98">
        <v>4</v>
      </c>
      <c r="F490" s="95"/>
    </row>
    <row r="491" spans="1:6" x14ac:dyDescent="0.2">
      <c r="A491" s="97" t="s">
        <v>46</v>
      </c>
      <c r="B491" s="98"/>
      <c r="C491" s="95"/>
      <c r="D491" s="98" t="s">
        <v>56</v>
      </c>
      <c r="E491" s="98"/>
      <c r="F491" s="95"/>
    </row>
    <row r="492" spans="1:6" x14ac:dyDescent="0.2">
      <c r="A492" s="99"/>
      <c r="B492" s="100"/>
      <c r="C492" s="100"/>
      <c r="D492" s="100"/>
      <c r="E492" s="100"/>
      <c r="F492" s="100"/>
    </row>
    <row r="493" spans="1:6" x14ac:dyDescent="0.2">
      <c r="A493" s="72" t="s">
        <v>57</v>
      </c>
      <c r="B493" s="94"/>
      <c r="C493" s="100"/>
      <c r="D493" s="72" t="s">
        <v>58</v>
      </c>
      <c r="E493" s="94"/>
      <c r="F493" s="100"/>
    </row>
    <row r="494" spans="1:6" ht="63.75" x14ac:dyDescent="0.2">
      <c r="A494" s="21" t="s">
        <v>59</v>
      </c>
      <c r="B494" s="94"/>
      <c r="C494" s="100"/>
      <c r="D494" s="21" t="s">
        <v>100</v>
      </c>
      <c r="E494" s="94"/>
      <c r="F494" s="100"/>
    </row>
    <row r="495" spans="1:6" x14ac:dyDescent="0.2">
      <c r="A495" s="73" t="s">
        <v>482</v>
      </c>
      <c r="B495" s="98"/>
      <c r="C495" s="100"/>
      <c r="D495" s="98" t="s">
        <v>61</v>
      </c>
      <c r="E495" s="98">
        <v>1</v>
      </c>
      <c r="F495" s="100"/>
    </row>
    <row r="496" spans="1:6" x14ac:dyDescent="0.2">
      <c r="A496" s="73" t="s">
        <v>485</v>
      </c>
      <c r="B496" s="98"/>
      <c r="C496" s="100"/>
      <c r="D496" s="73" t="s">
        <v>493</v>
      </c>
      <c r="E496" s="98"/>
      <c r="F496" s="100"/>
    </row>
    <row r="497" spans="1:6" x14ac:dyDescent="0.2">
      <c r="A497" s="73" t="s">
        <v>483</v>
      </c>
      <c r="B497" s="98"/>
      <c r="C497" s="100"/>
      <c r="D497" s="98"/>
      <c r="E497" s="98"/>
      <c r="F497" s="100"/>
    </row>
    <row r="498" spans="1:6" x14ac:dyDescent="0.2">
      <c r="A498" s="73" t="s">
        <v>484</v>
      </c>
      <c r="B498" s="98"/>
      <c r="C498" s="100"/>
      <c r="D498" s="98"/>
      <c r="E498" s="98"/>
      <c r="F498" s="100"/>
    </row>
    <row r="499" spans="1:6" x14ac:dyDescent="0.2">
      <c r="A499" s="98" t="s">
        <v>60</v>
      </c>
      <c r="B499" s="98">
        <v>5</v>
      </c>
      <c r="C499" s="100"/>
      <c r="E499" s="98"/>
      <c r="F499" s="100"/>
    </row>
    <row r="500" spans="1:6" x14ac:dyDescent="0.2">
      <c r="A500" s="100"/>
      <c r="B500" s="100"/>
      <c r="C500" s="100"/>
      <c r="D500" s="100"/>
      <c r="E500" s="100"/>
      <c r="F500" s="100"/>
    </row>
    <row r="501" spans="1:6" x14ac:dyDescent="0.2">
      <c r="A501" s="72" t="s">
        <v>63</v>
      </c>
      <c r="B501" s="94"/>
      <c r="C501" s="100"/>
      <c r="D501" s="72" t="s">
        <v>64</v>
      </c>
      <c r="E501" s="94"/>
      <c r="F501" s="100"/>
    </row>
    <row r="502" spans="1:6" ht="38.25" x14ac:dyDescent="0.2">
      <c r="A502" s="21" t="s">
        <v>65</v>
      </c>
      <c r="B502" s="94"/>
      <c r="C502" s="100"/>
      <c r="D502" s="21" t="s">
        <v>570</v>
      </c>
      <c r="E502" s="94"/>
      <c r="F502" s="100"/>
    </row>
    <row r="503" spans="1:6" x14ac:dyDescent="0.2">
      <c r="A503" s="98" t="s">
        <v>66</v>
      </c>
      <c r="B503" s="98">
        <v>1</v>
      </c>
      <c r="C503" s="100"/>
      <c r="D503" s="98" t="s">
        <v>61</v>
      </c>
      <c r="E503" s="98">
        <v>1</v>
      </c>
      <c r="F503" s="100"/>
    </row>
    <row r="504" spans="1:6" x14ac:dyDescent="0.2">
      <c r="A504" s="233" t="s">
        <v>486</v>
      </c>
      <c r="B504" s="98"/>
      <c r="C504" s="100"/>
      <c r="D504" s="260" t="s">
        <v>513</v>
      </c>
      <c r="E504" s="98"/>
      <c r="F504" s="100"/>
    </row>
    <row r="505" spans="1:6" x14ac:dyDescent="0.2">
      <c r="A505" s="98" t="s">
        <v>150</v>
      </c>
      <c r="B505" s="98"/>
      <c r="C505" s="100"/>
      <c r="D505" s="260" t="s">
        <v>516</v>
      </c>
      <c r="E505" s="98"/>
      <c r="F505" s="100"/>
    </row>
    <row r="506" spans="1:6" x14ac:dyDescent="0.2">
      <c r="A506" s="233" t="s">
        <v>487</v>
      </c>
      <c r="B506" s="98"/>
      <c r="C506" s="100"/>
      <c r="D506" s="260" t="s">
        <v>515</v>
      </c>
      <c r="E506" s="98"/>
      <c r="F506" s="100"/>
    </row>
    <row r="507" spans="1:6" x14ac:dyDescent="0.2">
      <c r="A507" s="98" t="s">
        <v>151</v>
      </c>
      <c r="B507" s="98"/>
      <c r="C507" s="100"/>
      <c r="D507" s="260" t="s">
        <v>514</v>
      </c>
      <c r="E507" s="101"/>
      <c r="F507" s="100"/>
    </row>
    <row r="508" spans="1:6" x14ac:dyDescent="0.2">
      <c r="A508" s="100"/>
      <c r="B508" s="100"/>
      <c r="C508" s="100"/>
      <c r="D508" s="100"/>
      <c r="E508" s="100"/>
      <c r="F508" s="100"/>
    </row>
    <row r="509" spans="1:6" x14ac:dyDescent="0.2">
      <c r="A509" s="72" t="s">
        <v>67</v>
      </c>
      <c r="B509" s="94"/>
      <c r="C509" s="100"/>
      <c r="D509" s="72" t="s">
        <v>68</v>
      </c>
      <c r="E509" s="94"/>
      <c r="F509" s="100"/>
    </row>
    <row r="510" spans="1:6" ht="38.25" x14ac:dyDescent="0.2">
      <c r="A510" s="21" t="s">
        <v>69</v>
      </c>
      <c r="B510" s="94"/>
      <c r="C510" s="100"/>
      <c r="D510" s="21" t="s">
        <v>72</v>
      </c>
      <c r="E510" s="94"/>
      <c r="F510" s="100"/>
    </row>
    <row r="511" spans="1:6" x14ac:dyDescent="0.2">
      <c r="A511" s="98" t="s">
        <v>70</v>
      </c>
      <c r="B511" s="98"/>
      <c r="C511" s="100"/>
      <c r="D511" s="98" t="s">
        <v>73</v>
      </c>
      <c r="E511" s="98"/>
      <c r="F511" s="100"/>
    </row>
    <row r="512" spans="1:6" ht="25.5" x14ac:dyDescent="0.2">
      <c r="A512" s="234" t="s">
        <v>488</v>
      </c>
      <c r="B512" s="98"/>
      <c r="C512" s="100"/>
      <c r="D512" s="98" t="s">
        <v>74</v>
      </c>
      <c r="E512" s="98">
        <v>2</v>
      </c>
      <c r="F512" s="100"/>
    </row>
    <row r="513" spans="1:6" ht="25.5" x14ac:dyDescent="0.2">
      <c r="A513" s="234" t="s">
        <v>489</v>
      </c>
      <c r="B513" s="98">
        <v>3</v>
      </c>
      <c r="C513" s="100"/>
      <c r="D513" s="234" t="s">
        <v>509</v>
      </c>
      <c r="E513" s="98"/>
      <c r="F513" s="100"/>
    </row>
    <row r="514" spans="1:6" ht="25.5" x14ac:dyDescent="0.2">
      <c r="A514" s="235" t="s">
        <v>490</v>
      </c>
      <c r="B514" s="98"/>
      <c r="C514" s="100"/>
      <c r="D514" s="260" t="s">
        <v>510</v>
      </c>
      <c r="E514" s="98"/>
      <c r="F514" s="100"/>
    </row>
    <row r="515" spans="1:6" ht="25.5" x14ac:dyDescent="0.2">
      <c r="A515" s="104" t="s">
        <v>71</v>
      </c>
      <c r="B515" s="98"/>
      <c r="C515" s="100"/>
      <c r="D515" s="260" t="s">
        <v>511</v>
      </c>
      <c r="E515" s="98"/>
      <c r="F515" s="100"/>
    </row>
    <row r="516" spans="1:6" x14ac:dyDescent="0.2">
      <c r="A516" s="100"/>
      <c r="B516" s="100"/>
      <c r="C516" s="100"/>
      <c r="D516" s="100"/>
      <c r="E516" s="100"/>
      <c r="F516" s="100"/>
    </row>
    <row r="517" spans="1:6" x14ac:dyDescent="0.2">
      <c r="A517" s="72" t="s">
        <v>75</v>
      </c>
      <c r="B517" s="94"/>
      <c r="C517" s="100"/>
      <c r="D517" s="290"/>
      <c r="E517" s="290"/>
      <c r="F517" s="290"/>
    </row>
    <row r="518" spans="1:6" ht="51" x14ac:dyDescent="0.2">
      <c r="A518" s="21" t="s">
        <v>76</v>
      </c>
      <c r="B518" s="94"/>
      <c r="C518" s="100"/>
      <c r="D518" s="290"/>
      <c r="E518" s="290"/>
      <c r="F518" s="290"/>
    </row>
    <row r="519" spans="1:6" x14ac:dyDescent="0.2">
      <c r="A519" s="98" t="s">
        <v>61</v>
      </c>
      <c r="B519" s="98">
        <v>1</v>
      </c>
      <c r="C519" s="100"/>
      <c r="D519" s="290"/>
      <c r="E519" s="290"/>
      <c r="F519" s="290"/>
    </row>
    <row r="520" spans="1:6" x14ac:dyDescent="0.2">
      <c r="A520" s="98" t="s">
        <v>62</v>
      </c>
      <c r="B520" s="98"/>
      <c r="C520" s="100"/>
      <c r="D520" s="290"/>
      <c r="E520" s="290"/>
      <c r="F520" s="290"/>
    </row>
    <row r="521" spans="1:6" x14ac:dyDescent="0.2">
      <c r="A521" s="100"/>
      <c r="B521" s="100"/>
      <c r="C521" s="100"/>
      <c r="D521" s="269"/>
      <c r="E521" s="269"/>
      <c r="F521" s="269"/>
    </row>
    <row r="522" spans="1:6" x14ac:dyDescent="0.2">
      <c r="A522" s="72" t="s">
        <v>102</v>
      </c>
      <c r="B522" s="21"/>
      <c r="C522" s="100"/>
      <c r="D522" s="269"/>
      <c r="E522" s="269"/>
      <c r="F522" s="269"/>
    </row>
    <row r="523" spans="1:6" ht="25.5" x14ac:dyDescent="0.2">
      <c r="A523" s="21" t="s">
        <v>77</v>
      </c>
      <c r="B523" s="21"/>
      <c r="C523" s="100"/>
      <c r="D523" s="269"/>
      <c r="E523" s="269"/>
      <c r="F523" s="269"/>
    </row>
    <row r="524" spans="1:6" x14ac:dyDescent="0.2">
      <c r="A524" s="73" t="s">
        <v>491</v>
      </c>
      <c r="B524" s="98"/>
      <c r="C524" s="100"/>
      <c r="D524" s="269"/>
      <c r="E524" s="269"/>
      <c r="F524" s="269"/>
    </row>
    <row r="525" spans="1:6" x14ac:dyDescent="0.2">
      <c r="A525" s="98" t="s">
        <v>79</v>
      </c>
      <c r="B525" s="98">
        <v>2</v>
      </c>
      <c r="C525" s="100"/>
      <c r="D525" s="269"/>
      <c r="E525" s="269"/>
      <c r="F525" s="269"/>
    </row>
    <row r="526" spans="1:6" x14ac:dyDescent="0.2">
      <c r="A526" s="73" t="s">
        <v>492</v>
      </c>
      <c r="B526" s="98"/>
      <c r="C526" s="100"/>
      <c r="D526" s="269"/>
      <c r="E526" s="269"/>
      <c r="F526" s="269"/>
    </row>
    <row r="527" spans="1:6" x14ac:dyDescent="0.2">
      <c r="A527" s="98" t="s">
        <v>152</v>
      </c>
      <c r="B527" s="98"/>
      <c r="C527" s="100"/>
      <c r="D527" s="269"/>
      <c r="E527" s="269"/>
      <c r="F527" s="269"/>
    </row>
    <row r="528" spans="1:6" x14ac:dyDescent="0.2">
      <c r="A528" s="98" t="s">
        <v>78</v>
      </c>
      <c r="B528" s="98"/>
      <c r="C528" s="100"/>
      <c r="D528" s="269"/>
      <c r="E528" s="269"/>
      <c r="F528" s="269"/>
    </row>
    <row r="529" spans="1:6" x14ac:dyDescent="0.2">
      <c r="A529" s="100"/>
      <c r="B529" s="100"/>
      <c r="C529" s="100"/>
      <c r="D529" s="269"/>
      <c r="E529" s="269"/>
      <c r="F529" s="269"/>
    </row>
    <row r="530" spans="1:6" ht="15" thickBot="1" x14ac:dyDescent="0.25">
      <c r="A530" s="102" t="str">
        <f>'[3]SR Area B'!A157:D157</f>
        <v>B.12 Subappalto</v>
      </c>
      <c r="B530" s="91"/>
      <c r="C530" s="91"/>
      <c r="D530" s="91"/>
      <c r="E530" s="91"/>
      <c r="F530" s="91"/>
    </row>
    <row r="531" spans="1:6" x14ac:dyDescent="0.2">
      <c r="A531" s="340" t="s">
        <v>425</v>
      </c>
      <c r="B531" s="341"/>
      <c r="C531" s="92"/>
      <c r="D531" s="344" t="s">
        <v>426</v>
      </c>
      <c r="E531" s="341"/>
      <c r="F531" s="92"/>
    </row>
    <row r="532" spans="1:6" ht="13.5" thickBot="1" x14ac:dyDescent="0.25">
      <c r="A532" s="342"/>
      <c r="B532" s="343"/>
      <c r="C532" s="93"/>
      <c r="D532" s="343"/>
      <c r="E532" s="343"/>
      <c r="F532" s="93"/>
    </row>
    <row r="533" spans="1:6" x14ac:dyDescent="0.2">
      <c r="A533" s="71" t="s">
        <v>42</v>
      </c>
      <c r="B533" s="94"/>
      <c r="C533" s="95"/>
      <c r="D533" s="72" t="s">
        <v>50</v>
      </c>
      <c r="E533" s="94"/>
      <c r="F533" s="95"/>
    </row>
    <row r="534" spans="1:6" ht="76.5" x14ac:dyDescent="0.2">
      <c r="A534" s="19" t="s">
        <v>49</v>
      </c>
      <c r="B534" s="94"/>
      <c r="C534" s="95"/>
      <c r="D534" s="96" t="s">
        <v>51</v>
      </c>
      <c r="E534" s="94"/>
      <c r="F534" s="95"/>
    </row>
    <row r="535" spans="1:6" x14ac:dyDescent="0.2">
      <c r="A535" s="97" t="s">
        <v>43</v>
      </c>
      <c r="B535" s="98"/>
      <c r="C535" s="95"/>
      <c r="D535" s="98" t="s">
        <v>52</v>
      </c>
      <c r="E535" s="98"/>
      <c r="F535" s="95"/>
    </row>
    <row r="536" spans="1:6" x14ac:dyDescent="0.2">
      <c r="A536" s="97" t="s">
        <v>44</v>
      </c>
      <c r="B536" s="98">
        <v>2</v>
      </c>
      <c r="C536" s="95"/>
      <c r="D536" s="98" t="s">
        <v>53</v>
      </c>
      <c r="E536" s="98"/>
      <c r="F536" s="95"/>
    </row>
    <row r="537" spans="1:6" x14ac:dyDescent="0.2">
      <c r="A537" s="97" t="s">
        <v>45</v>
      </c>
      <c r="B537" s="98"/>
      <c r="C537" s="95"/>
      <c r="D537" s="98" t="s">
        <v>54</v>
      </c>
      <c r="E537" s="98"/>
      <c r="F537" s="95"/>
    </row>
    <row r="538" spans="1:6" ht="25.5" x14ac:dyDescent="0.2">
      <c r="A538" s="97" t="s">
        <v>47</v>
      </c>
      <c r="B538" s="98"/>
      <c r="C538" s="95"/>
      <c r="D538" s="98" t="s">
        <v>55</v>
      </c>
      <c r="E538" s="98">
        <v>4</v>
      </c>
      <c r="F538" s="95"/>
    </row>
    <row r="539" spans="1:6" x14ac:dyDescent="0.2">
      <c r="A539" s="97" t="s">
        <v>46</v>
      </c>
      <c r="B539" s="98"/>
      <c r="C539" s="95"/>
      <c r="D539" s="98" t="s">
        <v>56</v>
      </c>
      <c r="E539" s="98"/>
      <c r="F539" s="95"/>
    </row>
    <row r="540" spans="1:6" x14ac:dyDescent="0.2">
      <c r="A540" s="99"/>
      <c r="B540" s="100"/>
      <c r="C540" s="100"/>
      <c r="D540" s="100"/>
      <c r="E540" s="100"/>
      <c r="F540" s="100"/>
    </row>
    <row r="541" spans="1:6" x14ac:dyDescent="0.2">
      <c r="A541" s="72" t="s">
        <v>57</v>
      </c>
      <c r="B541" s="94"/>
      <c r="C541" s="100"/>
      <c r="D541" s="72" t="s">
        <v>58</v>
      </c>
      <c r="E541" s="94"/>
      <c r="F541" s="100"/>
    </row>
    <row r="542" spans="1:6" ht="63.75" x14ac:dyDescent="0.2">
      <c r="A542" s="21" t="s">
        <v>59</v>
      </c>
      <c r="B542" s="94"/>
      <c r="C542" s="100"/>
      <c r="D542" s="21" t="s">
        <v>100</v>
      </c>
      <c r="E542" s="94"/>
      <c r="F542" s="100"/>
    </row>
    <row r="543" spans="1:6" x14ac:dyDescent="0.2">
      <c r="A543" s="73" t="s">
        <v>482</v>
      </c>
      <c r="B543" s="98"/>
      <c r="C543" s="100"/>
      <c r="D543" s="98" t="s">
        <v>61</v>
      </c>
      <c r="E543" s="98">
        <v>1</v>
      </c>
      <c r="F543" s="100"/>
    </row>
    <row r="544" spans="1:6" x14ac:dyDescent="0.2">
      <c r="A544" s="73" t="s">
        <v>485</v>
      </c>
      <c r="B544" s="98"/>
      <c r="C544" s="100"/>
      <c r="D544" s="73" t="s">
        <v>493</v>
      </c>
      <c r="E544" s="98"/>
      <c r="F544" s="100"/>
    </row>
    <row r="545" spans="1:6" x14ac:dyDescent="0.2">
      <c r="A545" s="73" t="s">
        <v>483</v>
      </c>
      <c r="B545" s="98"/>
      <c r="C545" s="100"/>
      <c r="D545" s="98"/>
      <c r="E545" s="98"/>
      <c r="F545" s="100"/>
    </row>
    <row r="546" spans="1:6" x14ac:dyDescent="0.2">
      <c r="A546" s="73" t="s">
        <v>484</v>
      </c>
      <c r="B546" s="98"/>
      <c r="C546" s="100"/>
      <c r="D546" s="98"/>
      <c r="E546" s="98"/>
      <c r="F546" s="100"/>
    </row>
    <row r="547" spans="1:6" x14ac:dyDescent="0.2">
      <c r="A547" s="98" t="s">
        <v>60</v>
      </c>
      <c r="B547" s="98">
        <v>5</v>
      </c>
      <c r="C547" s="100"/>
      <c r="E547" s="98"/>
      <c r="F547" s="100"/>
    </row>
    <row r="548" spans="1:6" x14ac:dyDescent="0.2">
      <c r="A548" s="100"/>
      <c r="B548" s="100"/>
      <c r="C548" s="100"/>
      <c r="D548" s="100"/>
      <c r="E548" s="100"/>
      <c r="F548" s="100"/>
    </row>
    <row r="549" spans="1:6" x14ac:dyDescent="0.2">
      <c r="A549" s="72" t="s">
        <v>63</v>
      </c>
      <c r="B549" s="94"/>
      <c r="C549" s="100"/>
      <c r="D549" s="72" t="s">
        <v>64</v>
      </c>
      <c r="E549" s="94"/>
      <c r="F549" s="100"/>
    </row>
    <row r="550" spans="1:6" ht="38.25" x14ac:dyDescent="0.2">
      <c r="A550" s="21" t="s">
        <v>65</v>
      </c>
      <c r="B550" s="94"/>
      <c r="C550" s="100"/>
      <c r="D550" s="21" t="s">
        <v>570</v>
      </c>
      <c r="E550" s="94"/>
      <c r="F550" s="100"/>
    </row>
    <row r="551" spans="1:6" x14ac:dyDescent="0.2">
      <c r="A551" s="98" t="s">
        <v>66</v>
      </c>
      <c r="B551" s="98">
        <v>1</v>
      </c>
      <c r="C551" s="100"/>
      <c r="D551" s="98" t="s">
        <v>61</v>
      </c>
      <c r="E551" s="98">
        <v>1</v>
      </c>
      <c r="F551" s="100"/>
    </row>
    <row r="552" spans="1:6" x14ac:dyDescent="0.2">
      <c r="A552" s="233" t="s">
        <v>486</v>
      </c>
      <c r="B552" s="98"/>
      <c r="C552" s="100"/>
      <c r="D552" s="260" t="s">
        <v>513</v>
      </c>
      <c r="E552" s="98"/>
      <c r="F552" s="100"/>
    </row>
    <row r="553" spans="1:6" x14ac:dyDescent="0.2">
      <c r="A553" s="98" t="s">
        <v>150</v>
      </c>
      <c r="B553" s="98"/>
      <c r="C553" s="100"/>
      <c r="D553" s="260" t="s">
        <v>516</v>
      </c>
      <c r="E553" s="98"/>
      <c r="F553" s="100"/>
    </row>
    <row r="554" spans="1:6" x14ac:dyDescent="0.2">
      <c r="A554" s="233" t="s">
        <v>487</v>
      </c>
      <c r="B554" s="98"/>
      <c r="C554" s="100"/>
      <c r="D554" s="260" t="s">
        <v>515</v>
      </c>
      <c r="E554" s="98"/>
      <c r="F554" s="100"/>
    </row>
    <row r="555" spans="1:6" x14ac:dyDescent="0.2">
      <c r="A555" s="98" t="s">
        <v>151</v>
      </c>
      <c r="B555" s="98"/>
      <c r="C555" s="100"/>
      <c r="D555" s="260" t="s">
        <v>514</v>
      </c>
      <c r="E555" s="101"/>
      <c r="F555" s="100"/>
    </row>
    <row r="556" spans="1:6" x14ac:dyDescent="0.2">
      <c r="A556" s="100"/>
      <c r="B556" s="100"/>
      <c r="C556" s="100"/>
      <c r="D556" s="100"/>
      <c r="E556" s="100"/>
      <c r="F556" s="100"/>
    </row>
    <row r="557" spans="1:6" x14ac:dyDescent="0.2">
      <c r="A557" s="72" t="s">
        <v>67</v>
      </c>
      <c r="B557" s="94"/>
      <c r="C557" s="100"/>
      <c r="D557" s="72" t="s">
        <v>68</v>
      </c>
      <c r="E557" s="94"/>
      <c r="F557" s="100"/>
    </row>
    <row r="558" spans="1:6" ht="38.25" x14ac:dyDescent="0.2">
      <c r="A558" s="21" t="s">
        <v>69</v>
      </c>
      <c r="B558" s="94"/>
      <c r="C558" s="100"/>
      <c r="D558" s="21" t="s">
        <v>72</v>
      </c>
      <c r="E558" s="94"/>
      <c r="F558" s="100"/>
    </row>
    <row r="559" spans="1:6" x14ac:dyDescent="0.2">
      <c r="A559" s="98" t="s">
        <v>70</v>
      </c>
      <c r="B559" s="98"/>
      <c r="C559" s="100"/>
      <c r="D559" s="98" t="s">
        <v>73</v>
      </c>
      <c r="E559" s="98"/>
      <c r="F559" s="100"/>
    </row>
    <row r="560" spans="1:6" ht="25.5" x14ac:dyDescent="0.2">
      <c r="A560" s="234" t="s">
        <v>488</v>
      </c>
      <c r="B560" s="98"/>
      <c r="C560" s="100"/>
      <c r="D560" s="98" t="s">
        <v>74</v>
      </c>
      <c r="E560" s="98">
        <v>2</v>
      </c>
      <c r="F560" s="100"/>
    </row>
    <row r="561" spans="1:6" ht="25.5" x14ac:dyDescent="0.2">
      <c r="A561" s="234" t="s">
        <v>489</v>
      </c>
      <c r="B561" s="98">
        <v>3</v>
      </c>
      <c r="C561" s="100"/>
      <c r="D561" s="234" t="s">
        <v>509</v>
      </c>
      <c r="E561" s="98"/>
      <c r="F561" s="100"/>
    </row>
    <row r="562" spans="1:6" ht="25.5" x14ac:dyDescent="0.2">
      <c r="A562" s="235" t="s">
        <v>490</v>
      </c>
      <c r="B562" s="98"/>
      <c r="C562" s="100"/>
      <c r="D562" s="260" t="s">
        <v>510</v>
      </c>
      <c r="E562" s="98"/>
      <c r="F562" s="100"/>
    </row>
    <row r="563" spans="1:6" ht="25.5" x14ac:dyDescent="0.2">
      <c r="A563" s="104" t="s">
        <v>71</v>
      </c>
      <c r="B563" s="98"/>
      <c r="C563" s="100"/>
      <c r="D563" s="260" t="s">
        <v>511</v>
      </c>
      <c r="E563" s="98"/>
      <c r="F563" s="100"/>
    </row>
    <row r="564" spans="1:6" x14ac:dyDescent="0.2">
      <c r="A564" s="100"/>
      <c r="B564" s="100"/>
      <c r="C564" s="100"/>
      <c r="D564" s="100"/>
      <c r="E564" s="100"/>
      <c r="F564" s="100"/>
    </row>
    <row r="565" spans="1:6" x14ac:dyDescent="0.2">
      <c r="A565" s="72" t="s">
        <v>75</v>
      </c>
      <c r="B565" s="94"/>
      <c r="C565" s="100"/>
      <c r="D565" s="290"/>
      <c r="E565" s="290"/>
      <c r="F565" s="290"/>
    </row>
    <row r="566" spans="1:6" ht="51" x14ac:dyDescent="0.2">
      <c r="A566" s="21" t="s">
        <v>76</v>
      </c>
      <c r="B566" s="94"/>
      <c r="C566" s="100"/>
      <c r="D566" s="290"/>
      <c r="E566" s="290"/>
      <c r="F566" s="290"/>
    </row>
    <row r="567" spans="1:6" x14ac:dyDescent="0.2">
      <c r="A567" s="98" t="s">
        <v>61</v>
      </c>
      <c r="B567" s="98">
        <v>1</v>
      </c>
      <c r="C567" s="100"/>
      <c r="D567" s="290"/>
      <c r="E567" s="290"/>
      <c r="F567" s="290"/>
    </row>
    <row r="568" spans="1:6" x14ac:dyDescent="0.2">
      <c r="A568" s="98" t="s">
        <v>62</v>
      </c>
      <c r="B568" s="98"/>
      <c r="C568" s="100"/>
      <c r="D568" s="290"/>
      <c r="E568" s="290"/>
      <c r="F568" s="290"/>
    </row>
    <row r="569" spans="1:6" x14ac:dyDescent="0.2">
      <c r="A569" s="100"/>
      <c r="B569" s="100"/>
      <c r="C569" s="100"/>
      <c r="D569" s="269"/>
      <c r="E569" s="269"/>
      <c r="F569" s="269"/>
    </row>
    <row r="570" spans="1:6" x14ac:dyDescent="0.2">
      <c r="A570" s="72" t="s">
        <v>102</v>
      </c>
      <c r="B570" s="21"/>
      <c r="C570" s="100"/>
      <c r="D570" s="269"/>
      <c r="E570" s="269"/>
      <c r="F570" s="269"/>
    </row>
    <row r="571" spans="1:6" ht="25.5" x14ac:dyDescent="0.2">
      <c r="A571" s="21" t="s">
        <v>77</v>
      </c>
      <c r="B571" s="21"/>
      <c r="C571" s="100"/>
      <c r="D571" s="269"/>
      <c r="E571" s="269"/>
      <c r="F571" s="269"/>
    </row>
    <row r="572" spans="1:6" x14ac:dyDescent="0.2">
      <c r="A572" s="73" t="s">
        <v>491</v>
      </c>
      <c r="B572" s="98"/>
      <c r="C572" s="100"/>
      <c r="D572" s="269"/>
      <c r="E572" s="269"/>
      <c r="F572" s="269"/>
    </row>
    <row r="573" spans="1:6" x14ac:dyDescent="0.2">
      <c r="A573" s="98" t="s">
        <v>79</v>
      </c>
      <c r="B573" s="98">
        <v>2</v>
      </c>
      <c r="C573" s="100"/>
      <c r="D573" s="269"/>
      <c r="E573" s="269"/>
      <c r="F573" s="269"/>
    </row>
    <row r="574" spans="1:6" x14ac:dyDescent="0.2">
      <c r="A574" s="73" t="s">
        <v>492</v>
      </c>
      <c r="B574" s="98"/>
      <c r="C574" s="100"/>
      <c r="D574" s="269"/>
      <c r="E574" s="269"/>
      <c r="F574" s="269"/>
    </row>
    <row r="575" spans="1:6" x14ac:dyDescent="0.2">
      <c r="A575" s="98" t="s">
        <v>152</v>
      </c>
      <c r="B575" s="98"/>
      <c r="C575" s="100"/>
      <c r="D575" s="269"/>
      <c r="E575" s="269"/>
      <c r="F575" s="269"/>
    </row>
    <row r="576" spans="1:6" x14ac:dyDescent="0.2">
      <c r="A576" s="98" t="s">
        <v>78</v>
      </c>
      <c r="B576" s="98"/>
      <c r="C576" s="100"/>
      <c r="D576" s="269"/>
      <c r="E576" s="269"/>
      <c r="F576" s="269"/>
    </row>
    <row r="577" spans="1:6" x14ac:dyDescent="0.2">
      <c r="A577" s="100"/>
      <c r="B577" s="100"/>
      <c r="C577" s="100"/>
      <c r="D577" s="269"/>
      <c r="E577" s="269"/>
      <c r="F577" s="269"/>
    </row>
    <row r="578" spans="1:6" ht="15" thickBot="1" x14ac:dyDescent="0.25">
      <c r="A578" s="102" t="str">
        <f>'[3]SR Area B'!A171:D171</f>
        <v>B.13 Utilizzo di rimedi di risoluzione delle controversie alternativi a quelli giurisdizionali durante la fase di esecuzione del contratto</v>
      </c>
      <c r="B578" s="91"/>
      <c r="C578" s="91"/>
      <c r="D578" s="91"/>
      <c r="E578" s="91"/>
      <c r="F578" s="91"/>
    </row>
    <row r="579" spans="1:6" x14ac:dyDescent="0.2">
      <c r="A579" s="340" t="s">
        <v>425</v>
      </c>
      <c r="B579" s="341"/>
      <c r="C579" s="92"/>
      <c r="D579" s="344" t="s">
        <v>426</v>
      </c>
      <c r="E579" s="341"/>
      <c r="F579" s="92"/>
    </row>
    <row r="580" spans="1:6" ht="13.5" thickBot="1" x14ac:dyDescent="0.25">
      <c r="A580" s="342"/>
      <c r="B580" s="343"/>
      <c r="C580" s="93"/>
      <c r="D580" s="343"/>
      <c r="E580" s="343"/>
      <c r="F580" s="93"/>
    </row>
    <row r="581" spans="1:6" x14ac:dyDescent="0.2">
      <c r="A581" s="71" t="s">
        <v>42</v>
      </c>
      <c r="B581" s="94"/>
      <c r="C581" s="95"/>
      <c r="D581" s="72" t="s">
        <v>50</v>
      </c>
      <c r="E581" s="94"/>
      <c r="F581" s="95"/>
    </row>
    <row r="582" spans="1:6" ht="76.5" x14ac:dyDescent="0.2">
      <c r="A582" s="19" t="s">
        <v>49</v>
      </c>
      <c r="B582" s="94"/>
      <c r="C582" s="95"/>
      <c r="D582" s="96" t="s">
        <v>51</v>
      </c>
      <c r="E582" s="94"/>
      <c r="F582" s="95"/>
    </row>
    <row r="583" spans="1:6" x14ac:dyDescent="0.2">
      <c r="A583" s="97" t="s">
        <v>43</v>
      </c>
      <c r="B583" s="98"/>
      <c r="C583" s="95"/>
      <c r="D583" s="98" t="s">
        <v>52</v>
      </c>
      <c r="E583" s="98"/>
      <c r="F583" s="95"/>
    </row>
    <row r="584" spans="1:6" x14ac:dyDescent="0.2">
      <c r="A584" s="97" t="s">
        <v>44</v>
      </c>
      <c r="B584" s="98">
        <v>2</v>
      </c>
      <c r="C584" s="95"/>
      <c r="D584" s="98" t="s">
        <v>53</v>
      </c>
      <c r="E584" s="98"/>
      <c r="F584" s="95"/>
    </row>
    <row r="585" spans="1:6" x14ac:dyDescent="0.2">
      <c r="A585" s="97" t="s">
        <v>45</v>
      </c>
      <c r="B585" s="98"/>
      <c r="C585" s="95"/>
      <c r="D585" s="98" t="s">
        <v>54</v>
      </c>
      <c r="E585" s="98"/>
      <c r="F585" s="95"/>
    </row>
    <row r="586" spans="1:6" ht="25.5" x14ac:dyDescent="0.2">
      <c r="A586" s="97" t="s">
        <v>47</v>
      </c>
      <c r="B586" s="98"/>
      <c r="C586" s="95"/>
      <c r="D586" s="98" t="s">
        <v>55</v>
      </c>
      <c r="E586" s="98">
        <v>4</v>
      </c>
      <c r="F586" s="95"/>
    </row>
    <row r="587" spans="1:6" x14ac:dyDescent="0.2">
      <c r="A587" s="97" t="s">
        <v>46</v>
      </c>
      <c r="B587" s="98"/>
      <c r="C587" s="95"/>
      <c r="D587" s="98" t="s">
        <v>56</v>
      </c>
      <c r="E587" s="98"/>
      <c r="F587" s="95"/>
    </row>
    <row r="588" spans="1:6" x14ac:dyDescent="0.2">
      <c r="A588" s="99"/>
      <c r="B588" s="100"/>
      <c r="C588" s="100"/>
      <c r="D588" s="100"/>
      <c r="E588" s="100"/>
      <c r="F588" s="100"/>
    </row>
    <row r="589" spans="1:6" x14ac:dyDescent="0.2">
      <c r="A589" s="72" t="s">
        <v>57</v>
      </c>
      <c r="B589" s="94"/>
      <c r="C589" s="100"/>
      <c r="D589" s="72" t="s">
        <v>58</v>
      </c>
      <c r="E589" s="94"/>
      <c r="F589" s="100"/>
    </row>
    <row r="590" spans="1:6" ht="63.75" x14ac:dyDescent="0.2">
      <c r="A590" s="21" t="s">
        <v>59</v>
      </c>
      <c r="B590" s="94"/>
      <c r="C590" s="100"/>
      <c r="D590" s="21" t="s">
        <v>100</v>
      </c>
      <c r="E590" s="94"/>
      <c r="F590" s="100"/>
    </row>
    <row r="591" spans="1:6" x14ac:dyDescent="0.2">
      <c r="A591" s="73" t="s">
        <v>482</v>
      </c>
      <c r="B591" s="98"/>
      <c r="C591" s="100"/>
      <c r="D591" s="98" t="s">
        <v>61</v>
      </c>
      <c r="E591" s="98">
        <v>1</v>
      </c>
      <c r="F591" s="100"/>
    </row>
    <row r="592" spans="1:6" x14ac:dyDescent="0.2">
      <c r="A592" s="73" t="s">
        <v>485</v>
      </c>
      <c r="B592" s="98"/>
      <c r="C592" s="100"/>
      <c r="D592" s="73" t="s">
        <v>493</v>
      </c>
      <c r="E592" s="98"/>
      <c r="F592" s="100"/>
    </row>
    <row r="593" spans="1:6" x14ac:dyDescent="0.2">
      <c r="A593" s="73" t="s">
        <v>483</v>
      </c>
      <c r="B593" s="98"/>
      <c r="C593" s="100"/>
      <c r="D593" s="98"/>
      <c r="E593" s="98"/>
      <c r="F593" s="100"/>
    </row>
    <row r="594" spans="1:6" x14ac:dyDescent="0.2">
      <c r="A594" s="73" t="s">
        <v>484</v>
      </c>
      <c r="B594" s="98"/>
      <c r="C594" s="100"/>
      <c r="D594" s="98"/>
      <c r="E594" s="98"/>
      <c r="F594" s="100"/>
    </row>
    <row r="595" spans="1:6" x14ac:dyDescent="0.2">
      <c r="A595" s="98" t="s">
        <v>60</v>
      </c>
      <c r="B595" s="98">
        <v>5</v>
      </c>
      <c r="C595" s="100"/>
      <c r="E595" s="98"/>
      <c r="F595" s="100"/>
    </row>
    <row r="596" spans="1:6" x14ac:dyDescent="0.2">
      <c r="A596" s="100"/>
      <c r="B596" s="100"/>
      <c r="C596" s="100"/>
      <c r="D596" s="100"/>
      <c r="E596" s="100"/>
      <c r="F596" s="100"/>
    </row>
    <row r="597" spans="1:6" x14ac:dyDescent="0.2">
      <c r="A597" s="72" t="s">
        <v>63</v>
      </c>
      <c r="B597" s="94"/>
      <c r="C597" s="100"/>
      <c r="D597" s="72" t="s">
        <v>64</v>
      </c>
      <c r="E597" s="94"/>
      <c r="F597" s="100"/>
    </row>
    <row r="598" spans="1:6" ht="38.25" x14ac:dyDescent="0.2">
      <c r="A598" s="21" t="s">
        <v>65</v>
      </c>
      <c r="B598" s="94"/>
      <c r="C598" s="100"/>
      <c r="D598" s="21" t="s">
        <v>570</v>
      </c>
      <c r="E598" s="94"/>
      <c r="F598" s="100"/>
    </row>
    <row r="599" spans="1:6" x14ac:dyDescent="0.2">
      <c r="A599" s="98" t="s">
        <v>66</v>
      </c>
      <c r="B599" s="98">
        <v>1</v>
      </c>
      <c r="C599" s="100"/>
      <c r="D599" s="98" t="s">
        <v>61</v>
      </c>
      <c r="E599" s="98">
        <v>1</v>
      </c>
      <c r="F599" s="100"/>
    </row>
    <row r="600" spans="1:6" x14ac:dyDescent="0.2">
      <c r="A600" s="233" t="s">
        <v>486</v>
      </c>
      <c r="B600" s="98"/>
      <c r="C600" s="100"/>
      <c r="D600" s="260" t="s">
        <v>513</v>
      </c>
      <c r="E600" s="98"/>
      <c r="F600" s="100"/>
    </row>
    <row r="601" spans="1:6" x14ac:dyDescent="0.2">
      <c r="A601" s="98" t="s">
        <v>150</v>
      </c>
      <c r="B601" s="98"/>
      <c r="C601" s="100"/>
      <c r="D601" s="260" t="s">
        <v>516</v>
      </c>
      <c r="E601" s="98"/>
      <c r="F601" s="100"/>
    </row>
    <row r="602" spans="1:6" x14ac:dyDescent="0.2">
      <c r="A602" s="233" t="s">
        <v>487</v>
      </c>
      <c r="B602" s="98"/>
      <c r="C602" s="100"/>
      <c r="D602" s="260" t="s">
        <v>515</v>
      </c>
      <c r="E602" s="98"/>
      <c r="F602" s="100"/>
    </row>
    <row r="603" spans="1:6" x14ac:dyDescent="0.2">
      <c r="A603" s="98" t="s">
        <v>151</v>
      </c>
      <c r="B603" s="98"/>
      <c r="C603" s="100"/>
      <c r="D603" s="260" t="s">
        <v>514</v>
      </c>
      <c r="E603" s="101"/>
      <c r="F603" s="100"/>
    </row>
    <row r="604" spans="1:6" x14ac:dyDescent="0.2">
      <c r="A604" s="100"/>
      <c r="B604" s="100"/>
      <c r="C604" s="100"/>
      <c r="D604" s="100"/>
      <c r="E604" s="100"/>
      <c r="F604" s="100"/>
    </row>
    <row r="605" spans="1:6" x14ac:dyDescent="0.2">
      <c r="A605" s="72" t="s">
        <v>67</v>
      </c>
      <c r="B605" s="94"/>
      <c r="C605" s="100"/>
      <c r="D605" s="72" t="s">
        <v>68</v>
      </c>
      <c r="E605" s="94"/>
      <c r="F605" s="100"/>
    </row>
    <row r="606" spans="1:6" ht="38.25" x14ac:dyDescent="0.2">
      <c r="A606" s="21" t="s">
        <v>69</v>
      </c>
      <c r="B606" s="94"/>
      <c r="C606" s="100"/>
      <c r="D606" s="21" t="s">
        <v>72</v>
      </c>
      <c r="E606" s="94"/>
      <c r="F606" s="100"/>
    </row>
    <row r="607" spans="1:6" x14ac:dyDescent="0.2">
      <c r="A607" s="98" t="s">
        <v>70</v>
      </c>
      <c r="B607" s="98"/>
      <c r="C607" s="100"/>
      <c r="D607" s="98" t="s">
        <v>73</v>
      </c>
      <c r="E607" s="98"/>
      <c r="F607" s="100"/>
    </row>
    <row r="608" spans="1:6" ht="25.5" x14ac:dyDescent="0.2">
      <c r="A608" s="234" t="s">
        <v>488</v>
      </c>
      <c r="B608" s="98"/>
      <c r="C608" s="100"/>
      <c r="D608" s="98" t="s">
        <v>74</v>
      </c>
      <c r="E608" s="98">
        <v>2</v>
      </c>
      <c r="F608" s="100"/>
    </row>
    <row r="609" spans="1:6" ht="25.5" x14ac:dyDescent="0.2">
      <c r="A609" s="234" t="s">
        <v>489</v>
      </c>
      <c r="B609" s="98">
        <v>3</v>
      </c>
      <c r="C609" s="100"/>
      <c r="D609" s="234" t="s">
        <v>509</v>
      </c>
      <c r="E609" s="98"/>
      <c r="F609" s="100"/>
    </row>
    <row r="610" spans="1:6" ht="25.5" x14ac:dyDescent="0.2">
      <c r="A610" s="235" t="s">
        <v>490</v>
      </c>
      <c r="B610" s="98"/>
      <c r="C610" s="100"/>
      <c r="D610" s="260" t="s">
        <v>510</v>
      </c>
      <c r="E610" s="98"/>
      <c r="F610" s="100"/>
    </row>
    <row r="611" spans="1:6" ht="25.5" x14ac:dyDescent="0.2">
      <c r="A611" s="104" t="s">
        <v>71</v>
      </c>
      <c r="B611" s="98"/>
      <c r="C611" s="100"/>
      <c r="D611" s="260" t="s">
        <v>511</v>
      </c>
      <c r="E611" s="98"/>
      <c r="F611" s="100"/>
    </row>
    <row r="612" spans="1:6" x14ac:dyDescent="0.2">
      <c r="A612" s="100"/>
      <c r="B612" s="100"/>
      <c r="C612" s="100"/>
      <c r="D612" s="100"/>
      <c r="E612" s="100"/>
      <c r="F612" s="100"/>
    </row>
    <row r="613" spans="1:6" x14ac:dyDescent="0.2">
      <c r="A613" s="72" t="s">
        <v>75</v>
      </c>
      <c r="B613" s="94"/>
      <c r="C613" s="100"/>
      <c r="D613" s="290"/>
      <c r="E613" s="290"/>
      <c r="F613" s="290"/>
    </row>
    <row r="614" spans="1:6" ht="51" x14ac:dyDescent="0.2">
      <c r="A614" s="21" t="s">
        <v>76</v>
      </c>
      <c r="B614" s="94"/>
      <c r="C614" s="100"/>
      <c r="D614" s="290"/>
      <c r="E614" s="290"/>
      <c r="F614" s="290"/>
    </row>
    <row r="615" spans="1:6" x14ac:dyDescent="0.2">
      <c r="A615" s="98" t="s">
        <v>61</v>
      </c>
      <c r="B615" s="98">
        <v>1</v>
      </c>
      <c r="C615" s="100"/>
      <c r="D615" s="290"/>
      <c r="E615" s="290"/>
      <c r="F615" s="290"/>
    </row>
    <row r="616" spans="1:6" x14ac:dyDescent="0.2">
      <c r="A616" s="98" t="s">
        <v>62</v>
      </c>
      <c r="B616" s="98"/>
      <c r="C616" s="100"/>
      <c r="D616" s="290"/>
      <c r="E616" s="290"/>
      <c r="F616" s="290"/>
    </row>
    <row r="617" spans="1:6" x14ac:dyDescent="0.2">
      <c r="A617" s="100"/>
      <c r="B617" s="100"/>
      <c r="C617" s="100"/>
      <c r="D617" s="269"/>
      <c r="E617" s="269"/>
      <c r="F617" s="269"/>
    </row>
    <row r="618" spans="1:6" x14ac:dyDescent="0.2">
      <c r="A618" s="72" t="s">
        <v>102</v>
      </c>
      <c r="B618" s="21"/>
      <c r="C618" s="100"/>
      <c r="D618" s="269"/>
      <c r="E618" s="269"/>
      <c r="F618" s="269"/>
    </row>
    <row r="619" spans="1:6" ht="25.5" x14ac:dyDescent="0.2">
      <c r="A619" s="21" t="s">
        <v>77</v>
      </c>
      <c r="B619" s="21"/>
      <c r="C619" s="100"/>
      <c r="D619" s="269"/>
      <c r="E619" s="269"/>
      <c r="F619" s="269"/>
    </row>
    <row r="620" spans="1:6" x14ac:dyDescent="0.2">
      <c r="A620" s="73" t="s">
        <v>491</v>
      </c>
      <c r="B620" s="98"/>
      <c r="C620" s="100"/>
      <c r="D620" s="269"/>
      <c r="E620" s="269"/>
      <c r="F620" s="269"/>
    </row>
    <row r="621" spans="1:6" x14ac:dyDescent="0.2">
      <c r="A621" s="98" t="s">
        <v>79</v>
      </c>
      <c r="B621" s="98">
        <v>2</v>
      </c>
      <c r="C621" s="100"/>
      <c r="D621" s="269"/>
      <c r="E621" s="269"/>
      <c r="F621" s="269"/>
    </row>
    <row r="622" spans="1:6" x14ac:dyDescent="0.2">
      <c r="A622" s="73" t="s">
        <v>492</v>
      </c>
      <c r="B622" s="98"/>
      <c r="C622" s="100"/>
      <c r="D622" s="269"/>
      <c r="E622" s="269"/>
      <c r="F622" s="269"/>
    </row>
    <row r="623" spans="1:6" x14ac:dyDescent="0.2">
      <c r="A623" s="98" t="s">
        <v>152</v>
      </c>
      <c r="B623" s="98"/>
      <c r="C623" s="100"/>
      <c r="D623" s="269"/>
      <c r="E623" s="269"/>
      <c r="F623" s="269"/>
    </row>
    <row r="624" spans="1:6" x14ac:dyDescent="0.2">
      <c r="A624" s="98" t="s">
        <v>78</v>
      </c>
      <c r="B624" s="98"/>
      <c r="C624" s="100"/>
      <c r="D624" s="269"/>
      <c r="E624" s="269"/>
      <c r="F624" s="269"/>
    </row>
    <row r="625" spans="1:6" x14ac:dyDescent="0.2">
      <c r="A625" s="100"/>
      <c r="B625" s="100"/>
      <c r="C625" s="100"/>
      <c r="D625" s="269"/>
      <c r="E625" s="269"/>
      <c r="F625" s="269"/>
    </row>
  </sheetData>
  <mergeCells count="39">
    <mergeCell ref="D565:F568"/>
    <mergeCell ref="A579:B580"/>
    <mergeCell ref="D579:E580"/>
    <mergeCell ref="D613:F616"/>
    <mergeCell ref="D469:F472"/>
    <mergeCell ref="A483:B484"/>
    <mergeCell ref="D483:E484"/>
    <mergeCell ref="D517:F520"/>
    <mergeCell ref="A531:B532"/>
    <mergeCell ref="D531:E532"/>
    <mergeCell ref="D373:F376"/>
    <mergeCell ref="A387:B388"/>
    <mergeCell ref="D387:E388"/>
    <mergeCell ref="D421:F424"/>
    <mergeCell ref="A435:B436"/>
    <mergeCell ref="D435:E436"/>
    <mergeCell ref="D277:F280"/>
    <mergeCell ref="A98:B99"/>
    <mergeCell ref="D98:E99"/>
    <mergeCell ref="D132:F135"/>
    <mergeCell ref="A147:B148"/>
    <mergeCell ref="D147:E148"/>
    <mergeCell ref="D181:F184"/>
    <mergeCell ref="A195:B196"/>
    <mergeCell ref="D195:E196"/>
    <mergeCell ref="D229:F232"/>
    <mergeCell ref="A243:B244"/>
    <mergeCell ref="D243:E244"/>
    <mergeCell ref="A291:B292"/>
    <mergeCell ref="D291:E292"/>
    <mergeCell ref="D325:F328"/>
    <mergeCell ref="A339:B340"/>
    <mergeCell ref="D339:E340"/>
    <mergeCell ref="D84:F87"/>
    <mergeCell ref="A2:B3"/>
    <mergeCell ref="D2:E3"/>
    <mergeCell ref="D36:F39"/>
    <mergeCell ref="A50:B51"/>
    <mergeCell ref="D50:E51"/>
  </mergeCells>
  <pageMargins left="0.23622047244094491" right="0.23622047244094491" top="0.74803149606299213" bottom="0.74803149606299213" header="0.31496062992125984" footer="0.31496062992125984"/>
  <pageSetup paperSize="9" scale="67" fitToHeight="0" orientation="portrait" horizontalDpi="4294967292" verticalDpi="4294967292"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578"/>
  <sheetViews>
    <sheetView topLeftCell="A564" zoomScale="80" zoomScaleNormal="80" workbookViewId="0">
      <selection activeCell="E561" sqref="E561:E564"/>
    </sheetView>
  </sheetViews>
  <sheetFormatPr defaultColWidth="11.42578125" defaultRowHeight="12.75" x14ac:dyDescent="0.2"/>
  <cols>
    <col min="1" max="1" width="70.7109375" customWidth="1"/>
    <col min="2" max="2" width="2.28515625" bestFit="1" customWidth="1"/>
    <col min="3" max="3" width="2.140625" customWidth="1"/>
    <col min="4" max="4" width="70.7109375" customWidth="1"/>
    <col min="5" max="5" width="2.28515625" bestFit="1" customWidth="1"/>
    <col min="6" max="6" width="2.140625" customWidth="1"/>
  </cols>
  <sheetData>
    <row r="1" spans="1:6" ht="15" thickBot="1" x14ac:dyDescent="0.25">
      <c r="A1" s="102" t="str">
        <f>'SR Area C'!A3:D3</f>
        <v>C.1.1.1 Iscrizione/modifica/cancellazione (su istanza di parte) al RI/REA/AA</v>
      </c>
      <c r="B1" s="91"/>
      <c r="C1" s="91"/>
      <c r="D1" s="91"/>
      <c r="E1" s="91"/>
      <c r="F1" s="91"/>
    </row>
    <row r="2" spans="1:6" ht="12.75" customHeight="1" x14ac:dyDescent="0.2">
      <c r="A2" s="340" t="s">
        <v>425</v>
      </c>
      <c r="B2" s="341"/>
      <c r="C2" s="92"/>
      <c r="D2" s="344" t="s">
        <v>426</v>
      </c>
      <c r="E2" s="341"/>
      <c r="F2" s="92"/>
    </row>
    <row r="3" spans="1:6" ht="20.25" customHeight="1" thickBot="1" x14ac:dyDescent="0.25">
      <c r="A3" s="342"/>
      <c r="B3" s="343"/>
      <c r="C3" s="93"/>
      <c r="D3" s="343"/>
      <c r="E3" s="343"/>
      <c r="F3" s="93"/>
    </row>
    <row r="4" spans="1:6" x14ac:dyDescent="0.2">
      <c r="A4" s="71" t="s">
        <v>42</v>
      </c>
      <c r="B4" s="94"/>
      <c r="C4" s="95"/>
      <c r="D4" s="72" t="s">
        <v>50</v>
      </c>
      <c r="E4" s="94"/>
      <c r="F4" s="95"/>
    </row>
    <row r="5" spans="1:6" ht="76.5" x14ac:dyDescent="0.2">
      <c r="A5" s="19" t="s">
        <v>49</v>
      </c>
      <c r="B5" s="94"/>
      <c r="C5" s="95"/>
      <c r="D5" s="96" t="s">
        <v>51</v>
      </c>
      <c r="E5" s="94"/>
      <c r="F5" s="95"/>
    </row>
    <row r="6" spans="1:6" x14ac:dyDescent="0.2">
      <c r="A6" s="97" t="s">
        <v>43</v>
      </c>
      <c r="B6" s="98"/>
      <c r="C6" s="95"/>
      <c r="D6" s="98" t="s">
        <v>52</v>
      </c>
      <c r="E6" s="98"/>
      <c r="F6" s="95"/>
    </row>
    <row r="7" spans="1:6" x14ac:dyDescent="0.2">
      <c r="A7" s="97" t="s">
        <v>44</v>
      </c>
      <c r="B7" s="98">
        <v>2</v>
      </c>
      <c r="C7" s="95"/>
      <c r="D7" s="98" t="s">
        <v>53</v>
      </c>
      <c r="E7" s="98"/>
      <c r="F7" s="95"/>
    </row>
    <row r="8" spans="1:6" x14ac:dyDescent="0.2">
      <c r="A8" s="97" t="s">
        <v>45</v>
      </c>
      <c r="B8" s="98"/>
      <c r="C8" s="95"/>
      <c r="D8" s="98" t="s">
        <v>54</v>
      </c>
      <c r="E8" s="98"/>
      <c r="F8" s="95"/>
    </row>
    <row r="9" spans="1:6" ht="25.5" x14ac:dyDescent="0.2">
      <c r="A9" s="97" t="s">
        <v>47</v>
      </c>
      <c r="B9" s="98"/>
      <c r="C9" s="95"/>
      <c r="D9" s="98" t="s">
        <v>55</v>
      </c>
      <c r="E9" s="98">
        <v>4</v>
      </c>
      <c r="F9" s="95"/>
    </row>
    <row r="10" spans="1:6" x14ac:dyDescent="0.2">
      <c r="A10" s="97" t="s">
        <v>46</v>
      </c>
      <c r="B10" s="98"/>
      <c r="C10" s="95"/>
      <c r="D10" s="98" t="s">
        <v>56</v>
      </c>
      <c r="E10" s="98"/>
      <c r="F10" s="95"/>
    </row>
    <row r="11" spans="1:6" x14ac:dyDescent="0.2">
      <c r="A11" s="99"/>
      <c r="B11" s="100"/>
      <c r="C11" s="100"/>
      <c r="D11" s="100"/>
      <c r="E11" s="100"/>
      <c r="F11" s="100"/>
    </row>
    <row r="12" spans="1:6" x14ac:dyDescent="0.2">
      <c r="A12" s="72" t="s">
        <v>57</v>
      </c>
      <c r="B12" s="94"/>
      <c r="C12" s="100"/>
      <c r="D12" s="72" t="s">
        <v>58</v>
      </c>
      <c r="E12" s="94"/>
      <c r="F12" s="100"/>
    </row>
    <row r="13" spans="1:6" ht="63.75" x14ac:dyDescent="0.2">
      <c r="A13" s="21" t="s">
        <v>59</v>
      </c>
      <c r="B13" s="94"/>
      <c r="C13" s="100"/>
      <c r="D13" s="21" t="s">
        <v>100</v>
      </c>
      <c r="E13" s="94"/>
      <c r="F13" s="100"/>
    </row>
    <row r="14" spans="1:6" x14ac:dyDescent="0.2">
      <c r="A14" s="73" t="s">
        <v>482</v>
      </c>
      <c r="B14" s="98"/>
      <c r="C14" s="100"/>
      <c r="D14" s="98" t="s">
        <v>61</v>
      </c>
      <c r="E14" s="98">
        <v>1</v>
      </c>
      <c r="F14" s="100"/>
    </row>
    <row r="15" spans="1:6" x14ac:dyDescent="0.2">
      <c r="A15" s="73" t="s">
        <v>485</v>
      </c>
      <c r="B15" s="98"/>
      <c r="C15" s="100"/>
      <c r="D15" s="73" t="s">
        <v>493</v>
      </c>
      <c r="E15" s="98">
        <v>5</v>
      </c>
      <c r="F15" s="100"/>
    </row>
    <row r="16" spans="1:6" x14ac:dyDescent="0.2">
      <c r="A16" s="73" t="s">
        <v>483</v>
      </c>
      <c r="B16" s="98"/>
      <c r="C16" s="100"/>
      <c r="D16" s="98"/>
      <c r="E16" s="98"/>
      <c r="F16" s="100"/>
    </row>
    <row r="17" spans="1:6" x14ac:dyDescent="0.2">
      <c r="A17" s="73" t="s">
        <v>484</v>
      </c>
      <c r="B17" s="98"/>
      <c r="C17" s="100"/>
      <c r="D17" s="98"/>
      <c r="E17" s="98"/>
      <c r="F17" s="100"/>
    </row>
    <row r="18" spans="1:6" x14ac:dyDescent="0.2">
      <c r="A18" s="98" t="s">
        <v>60</v>
      </c>
      <c r="B18" s="98">
        <v>5</v>
      </c>
      <c r="C18" s="100"/>
      <c r="E18" s="98"/>
      <c r="F18" s="100"/>
    </row>
    <row r="19" spans="1:6" x14ac:dyDescent="0.2">
      <c r="A19" s="100"/>
      <c r="B19" s="100"/>
      <c r="C19" s="100"/>
      <c r="D19" s="100"/>
      <c r="E19" s="100"/>
      <c r="F19" s="100"/>
    </row>
    <row r="20" spans="1:6" x14ac:dyDescent="0.2">
      <c r="A20" s="72" t="s">
        <v>63</v>
      </c>
      <c r="B20" s="94"/>
      <c r="C20" s="100"/>
      <c r="D20" s="72" t="s">
        <v>64</v>
      </c>
      <c r="E20" s="94"/>
      <c r="F20" s="100"/>
    </row>
    <row r="21" spans="1:6" ht="38.25" x14ac:dyDescent="0.2">
      <c r="A21" s="21" t="s">
        <v>65</v>
      </c>
      <c r="B21" s="94"/>
      <c r="C21" s="100"/>
      <c r="D21" s="21" t="s">
        <v>570</v>
      </c>
      <c r="E21" s="94"/>
      <c r="F21" s="100"/>
    </row>
    <row r="22" spans="1:6" x14ac:dyDescent="0.2">
      <c r="A22" s="98" t="s">
        <v>66</v>
      </c>
      <c r="B22" s="98"/>
      <c r="C22" s="100"/>
      <c r="D22" s="98" t="s">
        <v>61</v>
      </c>
      <c r="E22" s="98">
        <v>1</v>
      </c>
      <c r="F22" s="100"/>
    </row>
    <row r="23" spans="1:6" x14ac:dyDescent="0.2">
      <c r="A23" s="233" t="s">
        <v>486</v>
      </c>
      <c r="B23" s="98"/>
      <c r="C23" s="100"/>
      <c r="D23" s="260" t="s">
        <v>513</v>
      </c>
      <c r="E23" s="98">
        <v>2</v>
      </c>
      <c r="F23" s="100"/>
    </row>
    <row r="24" spans="1:6" x14ac:dyDescent="0.2">
      <c r="A24" s="98" t="s">
        <v>150</v>
      </c>
      <c r="B24" s="98">
        <v>3</v>
      </c>
      <c r="C24" s="100"/>
      <c r="D24" s="260" t="s">
        <v>516</v>
      </c>
      <c r="E24" s="98">
        <v>3</v>
      </c>
      <c r="F24" s="100"/>
    </row>
    <row r="25" spans="1:6" x14ac:dyDescent="0.2">
      <c r="A25" s="233" t="s">
        <v>487</v>
      </c>
      <c r="B25" s="98"/>
      <c r="C25" s="100"/>
      <c r="D25" s="260" t="s">
        <v>515</v>
      </c>
      <c r="E25" s="98">
        <v>4</v>
      </c>
      <c r="F25" s="100"/>
    </row>
    <row r="26" spans="1:6" x14ac:dyDescent="0.2">
      <c r="A26" s="98" t="s">
        <v>151</v>
      </c>
      <c r="B26" s="98"/>
      <c r="C26" s="100"/>
      <c r="D26" s="260" t="s">
        <v>514</v>
      </c>
      <c r="E26" s="101">
        <v>5</v>
      </c>
      <c r="F26" s="100"/>
    </row>
    <row r="27" spans="1:6" x14ac:dyDescent="0.2">
      <c r="A27" s="100"/>
      <c r="B27" s="100"/>
      <c r="C27" s="100"/>
      <c r="D27" s="100"/>
      <c r="E27" s="100"/>
      <c r="F27" s="100"/>
    </row>
    <row r="28" spans="1:6" x14ac:dyDescent="0.2">
      <c r="A28" s="72" t="s">
        <v>67</v>
      </c>
      <c r="B28" s="94"/>
      <c r="C28" s="100"/>
      <c r="D28" s="72" t="s">
        <v>68</v>
      </c>
      <c r="E28" s="94"/>
      <c r="F28" s="100"/>
    </row>
    <row r="29" spans="1:6" ht="38.25" x14ac:dyDescent="0.2">
      <c r="A29" s="21" t="s">
        <v>69</v>
      </c>
      <c r="B29" s="94"/>
      <c r="C29" s="100"/>
      <c r="D29" s="21" t="s">
        <v>72</v>
      </c>
      <c r="E29" s="94"/>
      <c r="F29" s="100"/>
    </row>
    <row r="30" spans="1:6" x14ac:dyDescent="0.2">
      <c r="A30" s="98" t="s">
        <v>70</v>
      </c>
      <c r="B30" s="98"/>
      <c r="C30" s="100"/>
      <c r="D30" s="98" t="s">
        <v>73</v>
      </c>
      <c r="E30" s="98"/>
      <c r="F30" s="100"/>
    </row>
    <row r="31" spans="1:6" ht="25.5" x14ac:dyDescent="0.2">
      <c r="A31" s="234" t="s">
        <v>488</v>
      </c>
      <c r="B31" s="98"/>
      <c r="C31" s="100"/>
      <c r="D31" s="98" t="s">
        <v>74</v>
      </c>
      <c r="E31" s="98">
        <v>2</v>
      </c>
      <c r="F31" s="100"/>
    </row>
    <row r="32" spans="1:6" ht="25.5" x14ac:dyDescent="0.2">
      <c r="A32" s="234" t="s">
        <v>489</v>
      </c>
      <c r="B32" s="98"/>
      <c r="C32" s="100"/>
      <c r="D32" s="234" t="s">
        <v>509</v>
      </c>
      <c r="E32" s="98"/>
      <c r="F32" s="100"/>
    </row>
    <row r="33" spans="1:6" ht="25.5" x14ac:dyDescent="0.2">
      <c r="A33" s="235" t="s">
        <v>490</v>
      </c>
      <c r="B33" s="98"/>
      <c r="C33" s="100"/>
      <c r="D33" s="260" t="s">
        <v>510</v>
      </c>
      <c r="E33" s="98"/>
      <c r="F33" s="100"/>
    </row>
    <row r="34" spans="1:6" ht="25.5" x14ac:dyDescent="0.2">
      <c r="A34" s="104" t="s">
        <v>71</v>
      </c>
      <c r="B34" s="98">
        <v>5</v>
      </c>
      <c r="C34" s="100"/>
      <c r="D34" s="260" t="s">
        <v>511</v>
      </c>
      <c r="E34" s="98"/>
      <c r="F34" s="100"/>
    </row>
    <row r="35" spans="1:6" x14ac:dyDescent="0.2">
      <c r="A35" s="100"/>
      <c r="B35" s="100"/>
      <c r="C35" s="100"/>
      <c r="D35" s="100"/>
      <c r="E35" s="100"/>
      <c r="F35" s="100"/>
    </row>
    <row r="36" spans="1:6" x14ac:dyDescent="0.2">
      <c r="A36" s="72" t="s">
        <v>75</v>
      </c>
      <c r="B36" s="94"/>
      <c r="C36" s="100"/>
      <c r="D36" s="290"/>
      <c r="E36" s="290"/>
      <c r="F36" s="290"/>
    </row>
    <row r="37" spans="1:6" ht="51" x14ac:dyDescent="0.2">
      <c r="A37" s="21" t="s">
        <v>76</v>
      </c>
      <c r="B37" s="94"/>
      <c r="C37" s="100"/>
      <c r="D37" s="290"/>
      <c r="E37" s="290"/>
      <c r="F37" s="290"/>
    </row>
    <row r="38" spans="1:6" x14ac:dyDescent="0.2">
      <c r="A38" s="98" t="s">
        <v>61</v>
      </c>
      <c r="B38" s="98">
        <v>1</v>
      </c>
      <c r="C38" s="100"/>
      <c r="D38" s="290"/>
      <c r="E38" s="290"/>
      <c r="F38" s="290"/>
    </row>
    <row r="39" spans="1:6" x14ac:dyDescent="0.2">
      <c r="A39" s="98" t="s">
        <v>62</v>
      </c>
      <c r="B39" s="98"/>
      <c r="C39" s="100"/>
      <c r="D39" s="290"/>
      <c r="E39" s="290"/>
      <c r="F39" s="290"/>
    </row>
    <row r="40" spans="1:6" x14ac:dyDescent="0.2">
      <c r="A40" s="100"/>
      <c r="B40" s="100"/>
      <c r="C40" s="100"/>
      <c r="D40" s="232"/>
      <c r="E40" s="232"/>
      <c r="F40" s="232"/>
    </row>
    <row r="41" spans="1:6" x14ac:dyDescent="0.2">
      <c r="A41" s="72" t="s">
        <v>102</v>
      </c>
      <c r="B41" s="21"/>
      <c r="C41" s="100"/>
      <c r="D41" s="232"/>
      <c r="E41" s="232"/>
      <c r="F41" s="232"/>
    </row>
    <row r="42" spans="1:6" ht="39" customHeight="1" x14ac:dyDescent="0.2">
      <c r="A42" s="21" t="s">
        <v>77</v>
      </c>
      <c r="B42" s="21"/>
      <c r="C42" s="100"/>
      <c r="D42" s="232"/>
      <c r="E42" s="232"/>
      <c r="F42" s="232"/>
    </row>
    <row r="43" spans="1:6" x14ac:dyDescent="0.2">
      <c r="A43" s="73" t="s">
        <v>491</v>
      </c>
      <c r="B43" s="98">
        <v>1</v>
      </c>
      <c r="C43" s="100"/>
      <c r="D43" s="232"/>
      <c r="E43" s="232"/>
      <c r="F43" s="232"/>
    </row>
    <row r="44" spans="1:6" x14ac:dyDescent="0.2">
      <c r="A44" s="98" t="s">
        <v>79</v>
      </c>
      <c r="B44" s="98"/>
      <c r="C44" s="100"/>
      <c r="D44" s="232"/>
      <c r="E44" s="232"/>
      <c r="F44" s="232"/>
    </row>
    <row r="45" spans="1:6" x14ac:dyDescent="0.2">
      <c r="A45" s="73" t="s">
        <v>492</v>
      </c>
      <c r="B45" s="98"/>
      <c r="C45" s="100"/>
      <c r="D45" s="232"/>
      <c r="E45" s="232"/>
      <c r="F45" s="232"/>
    </row>
    <row r="46" spans="1:6" x14ac:dyDescent="0.2">
      <c r="A46" s="98" t="s">
        <v>152</v>
      </c>
      <c r="B46" s="98"/>
      <c r="C46" s="100"/>
      <c r="D46" s="232"/>
      <c r="E46" s="232"/>
      <c r="F46" s="232"/>
    </row>
    <row r="47" spans="1:6" x14ac:dyDescent="0.2">
      <c r="A47" s="98" t="s">
        <v>78</v>
      </c>
      <c r="B47" s="98"/>
      <c r="C47" s="100"/>
      <c r="D47" s="232"/>
      <c r="E47" s="232"/>
      <c r="F47" s="232"/>
    </row>
    <row r="48" spans="1:6" x14ac:dyDescent="0.2">
      <c r="A48" s="100"/>
      <c r="B48" s="100"/>
      <c r="C48" s="100"/>
      <c r="D48" s="232"/>
      <c r="E48" s="232"/>
      <c r="F48" s="232"/>
    </row>
    <row r="49" spans="1:6" ht="15" thickBot="1" x14ac:dyDescent="0.25">
      <c r="A49" s="102" t="str">
        <f>'SR Area C'!A17:D17</f>
        <v>C.1.1.2 Iscrizioni d’ufficio al RI/REA/AA</v>
      </c>
      <c r="B49" s="91"/>
      <c r="C49" s="91"/>
      <c r="D49" s="91"/>
      <c r="E49" s="91"/>
      <c r="F49" s="91"/>
    </row>
    <row r="50" spans="1:6" ht="12.75" customHeight="1" x14ac:dyDescent="0.2">
      <c r="A50" s="340" t="s">
        <v>425</v>
      </c>
      <c r="B50" s="341"/>
      <c r="C50" s="92"/>
      <c r="D50" s="344" t="s">
        <v>426</v>
      </c>
      <c r="E50" s="341"/>
      <c r="F50" s="92"/>
    </row>
    <row r="51" spans="1:6" ht="12.75" customHeight="1" thickBot="1" x14ac:dyDescent="0.25">
      <c r="A51" s="342"/>
      <c r="B51" s="343"/>
      <c r="C51" s="93"/>
      <c r="D51" s="343"/>
      <c r="E51" s="343"/>
      <c r="F51" s="93"/>
    </row>
    <row r="52" spans="1:6" ht="13.5" customHeight="1" x14ac:dyDescent="0.2">
      <c r="A52" s="71" t="s">
        <v>42</v>
      </c>
      <c r="B52" s="94"/>
      <c r="C52" s="95"/>
      <c r="D52" s="72" t="s">
        <v>50</v>
      </c>
      <c r="E52" s="94"/>
      <c r="F52" s="95"/>
    </row>
    <row r="53" spans="1:6" ht="76.5" x14ac:dyDescent="0.2">
      <c r="A53" s="19" t="s">
        <v>49</v>
      </c>
      <c r="B53" s="94"/>
      <c r="C53" s="95"/>
      <c r="D53" s="96" t="s">
        <v>51</v>
      </c>
      <c r="E53" s="94"/>
      <c r="F53" s="95"/>
    </row>
    <row r="54" spans="1:6" x14ac:dyDescent="0.2">
      <c r="A54" s="97" t="s">
        <v>43</v>
      </c>
      <c r="B54" s="98">
        <v>1</v>
      </c>
      <c r="C54" s="95"/>
      <c r="D54" s="98" t="s">
        <v>52</v>
      </c>
      <c r="E54" s="98">
        <v>1</v>
      </c>
      <c r="F54" s="95"/>
    </row>
    <row r="55" spans="1:6" x14ac:dyDescent="0.2">
      <c r="A55" s="97" t="s">
        <v>44</v>
      </c>
      <c r="B55" s="98"/>
      <c r="C55" s="95"/>
      <c r="D55" s="98" t="s">
        <v>53</v>
      </c>
      <c r="E55" s="98"/>
      <c r="F55" s="95"/>
    </row>
    <row r="56" spans="1:6" x14ac:dyDescent="0.2">
      <c r="A56" s="97" t="s">
        <v>45</v>
      </c>
      <c r="B56" s="98"/>
      <c r="C56" s="95"/>
      <c r="D56" s="98" t="s">
        <v>54</v>
      </c>
      <c r="E56" s="98"/>
      <c r="F56" s="95"/>
    </row>
    <row r="57" spans="1:6" ht="25.5" x14ac:dyDescent="0.2">
      <c r="A57" s="97" t="s">
        <v>47</v>
      </c>
      <c r="B57" s="98"/>
      <c r="C57" s="95"/>
      <c r="D57" s="98" t="s">
        <v>55</v>
      </c>
      <c r="E57" s="98"/>
      <c r="F57" s="95"/>
    </row>
    <row r="58" spans="1:6" x14ac:dyDescent="0.2">
      <c r="A58" s="97" t="s">
        <v>46</v>
      </c>
      <c r="B58" s="98"/>
      <c r="C58" s="95"/>
      <c r="D58" s="98" t="s">
        <v>56</v>
      </c>
      <c r="E58" s="98"/>
      <c r="F58" s="95"/>
    </row>
    <row r="59" spans="1:6" x14ac:dyDescent="0.2">
      <c r="A59" s="99"/>
      <c r="B59" s="100"/>
      <c r="C59" s="100"/>
      <c r="D59" s="100"/>
      <c r="E59" s="100"/>
      <c r="F59" s="100"/>
    </row>
    <row r="60" spans="1:6" x14ac:dyDescent="0.2">
      <c r="A60" s="72" t="s">
        <v>57</v>
      </c>
      <c r="B60" s="94"/>
      <c r="C60" s="100"/>
      <c r="D60" s="72" t="s">
        <v>58</v>
      </c>
      <c r="E60" s="94"/>
      <c r="F60" s="100"/>
    </row>
    <row r="61" spans="1:6" ht="63.75" x14ac:dyDescent="0.2">
      <c r="A61" s="21" t="s">
        <v>59</v>
      </c>
      <c r="B61" s="94"/>
      <c r="C61" s="100"/>
      <c r="D61" s="21" t="s">
        <v>100</v>
      </c>
      <c r="E61" s="94"/>
      <c r="F61" s="100"/>
    </row>
    <row r="62" spans="1:6" x14ac:dyDescent="0.2">
      <c r="A62" s="73" t="s">
        <v>482</v>
      </c>
      <c r="B62" s="98"/>
      <c r="C62" s="100"/>
      <c r="D62" s="98" t="s">
        <v>61</v>
      </c>
      <c r="E62" s="98">
        <v>1</v>
      </c>
      <c r="F62" s="100"/>
    </row>
    <row r="63" spans="1:6" x14ac:dyDescent="0.2">
      <c r="A63" s="73" t="s">
        <v>485</v>
      </c>
      <c r="B63" s="98"/>
      <c r="C63" s="100"/>
      <c r="D63" s="73" t="s">
        <v>493</v>
      </c>
      <c r="E63" s="98">
        <v>5</v>
      </c>
      <c r="F63" s="100"/>
    </row>
    <row r="64" spans="1:6" ht="31.5" customHeight="1" x14ac:dyDescent="0.2">
      <c r="A64" s="73" t="s">
        <v>483</v>
      </c>
      <c r="B64" s="98"/>
      <c r="C64" s="100"/>
      <c r="D64" s="98"/>
      <c r="E64" s="98"/>
      <c r="F64" s="100"/>
    </row>
    <row r="65" spans="1:6" x14ac:dyDescent="0.2">
      <c r="A65" s="73" t="s">
        <v>484</v>
      </c>
      <c r="B65" s="98"/>
      <c r="C65" s="100"/>
      <c r="D65" s="98"/>
      <c r="E65" s="98"/>
      <c r="F65" s="100"/>
    </row>
    <row r="66" spans="1:6" x14ac:dyDescent="0.2">
      <c r="A66" s="98" t="s">
        <v>60</v>
      </c>
      <c r="B66" s="98">
        <v>5</v>
      </c>
      <c r="C66" s="100"/>
      <c r="E66" s="98"/>
      <c r="F66" s="100"/>
    </row>
    <row r="67" spans="1:6" x14ac:dyDescent="0.2">
      <c r="A67" s="100"/>
      <c r="B67" s="100"/>
      <c r="C67" s="100"/>
      <c r="D67" s="100"/>
      <c r="E67" s="100"/>
      <c r="F67" s="100"/>
    </row>
    <row r="68" spans="1:6" x14ac:dyDescent="0.2">
      <c r="A68" s="72" t="s">
        <v>63</v>
      </c>
      <c r="B68" s="94"/>
      <c r="C68" s="100"/>
      <c r="D68" s="72" t="s">
        <v>64</v>
      </c>
      <c r="E68" s="94"/>
      <c r="F68" s="100"/>
    </row>
    <row r="69" spans="1:6" ht="38.25" x14ac:dyDescent="0.2">
      <c r="A69" s="21" t="s">
        <v>65</v>
      </c>
      <c r="B69" s="94"/>
      <c r="C69" s="100"/>
      <c r="D69" s="21" t="s">
        <v>570</v>
      </c>
      <c r="E69" s="94"/>
      <c r="F69" s="100"/>
    </row>
    <row r="70" spans="1:6" x14ac:dyDescent="0.2">
      <c r="A70" s="98" t="s">
        <v>66</v>
      </c>
      <c r="B70" s="98"/>
      <c r="C70" s="100"/>
      <c r="D70" s="98" t="s">
        <v>61</v>
      </c>
      <c r="E70" s="98">
        <v>1</v>
      </c>
      <c r="F70" s="100"/>
    </row>
    <row r="71" spans="1:6" x14ac:dyDescent="0.2">
      <c r="A71" s="233" t="s">
        <v>486</v>
      </c>
      <c r="B71" s="98"/>
      <c r="C71" s="100"/>
      <c r="D71" s="260" t="s">
        <v>513</v>
      </c>
      <c r="E71" s="98">
        <v>2</v>
      </c>
      <c r="F71" s="100"/>
    </row>
    <row r="72" spans="1:6" x14ac:dyDescent="0.2">
      <c r="A72" s="98" t="s">
        <v>150</v>
      </c>
      <c r="B72" s="98">
        <v>3</v>
      </c>
      <c r="C72" s="100"/>
      <c r="D72" s="260" t="s">
        <v>516</v>
      </c>
      <c r="E72" s="98">
        <v>3</v>
      </c>
      <c r="F72" s="100"/>
    </row>
    <row r="73" spans="1:6" x14ac:dyDescent="0.2">
      <c r="A73" s="233" t="s">
        <v>487</v>
      </c>
      <c r="B73" s="98"/>
      <c r="C73" s="100"/>
      <c r="D73" s="260" t="s">
        <v>515</v>
      </c>
      <c r="E73" s="98">
        <v>4</v>
      </c>
      <c r="F73" s="100"/>
    </row>
    <row r="74" spans="1:6" x14ac:dyDescent="0.2">
      <c r="A74" s="98" t="s">
        <v>151</v>
      </c>
      <c r="B74" s="98"/>
      <c r="C74" s="100"/>
      <c r="D74" s="260" t="s">
        <v>514</v>
      </c>
      <c r="E74" s="101">
        <v>5</v>
      </c>
      <c r="F74" s="100"/>
    </row>
    <row r="75" spans="1:6" x14ac:dyDescent="0.2">
      <c r="A75" s="100"/>
      <c r="B75" s="100"/>
      <c r="C75" s="100"/>
      <c r="D75" s="100"/>
      <c r="E75" s="100"/>
      <c r="F75" s="100"/>
    </row>
    <row r="76" spans="1:6" x14ac:dyDescent="0.2">
      <c r="A76" s="72" t="s">
        <v>67</v>
      </c>
      <c r="B76" s="94"/>
      <c r="C76" s="100"/>
      <c r="D76" s="72" t="s">
        <v>68</v>
      </c>
      <c r="E76" s="94"/>
      <c r="F76" s="100"/>
    </row>
    <row r="77" spans="1:6" ht="38.25" x14ac:dyDescent="0.2">
      <c r="A77" s="21" t="s">
        <v>69</v>
      </c>
      <c r="B77" s="94"/>
      <c r="C77" s="100"/>
      <c r="D77" s="21" t="s">
        <v>72</v>
      </c>
      <c r="E77" s="94"/>
      <c r="F77" s="100"/>
    </row>
    <row r="78" spans="1:6" x14ac:dyDescent="0.2">
      <c r="A78" s="98" t="s">
        <v>70</v>
      </c>
      <c r="B78" s="98"/>
      <c r="C78" s="100"/>
      <c r="D78" s="98" t="s">
        <v>73</v>
      </c>
      <c r="E78" s="98">
        <v>1</v>
      </c>
      <c r="F78" s="100"/>
    </row>
    <row r="79" spans="1:6" ht="25.5" x14ac:dyDescent="0.2">
      <c r="A79" s="234" t="s">
        <v>488</v>
      </c>
      <c r="B79" s="98"/>
      <c r="C79" s="100"/>
      <c r="D79" s="98" t="s">
        <v>74</v>
      </c>
      <c r="E79" s="98">
        <v>2</v>
      </c>
      <c r="F79" s="100"/>
    </row>
    <row r="80" spans="1:6" ht="25.5" x14ac:dyDescent="0.2">
      <c r="A80" s="234" t="s">
        <v>489</v>
      </c>
      <c r="B80" s="98"/>
      <c r="C80" s="100"/>
      <c r="D80" s="234" t="s">
        <v>509</v>
      </c>
      <c r="E80" s="98"/>
      <c r="F80" s="100"/>
    </row>
    <row r="81" spans="1:6" ht="25.5" x14ac:dyDescent="0.2">
      <c r="A81" s="235" t="s">
        <v>490</v>
      </c>
      <c r="B81" s="98"/>
      <c r="C81" s="100"/>
      <c r="D81" s="260" t="s">
        <v>510</v>
      </c>
      <c r="E81" s="98">
        <v>4</v>
      </c>
      <c r="F81" s="100"/>
    </row>
    <row r="82" spans="1:6" ht="25.5" x14ac:dyDescent="0.2">
      <c r="A82" s="104" t="s">
        <v>71</v>
      </c>
      <c r="B82" s="98">
        <v>5</v>
      </c>
      <c r="C82" s="100"/>
      <c r="D82" s="260" t="s">
        <v>511</v>
      </c>
      <c r="E82" s="98"/>
      <c r="F82" s="100"/>
    </row>
    <row r="83" spans="1:6" x14ac:dyDescent="0.2">
      <c r="A83" s="100"/>
      <c r="B83" s="100"/>
      <c r="C83" s="100"/>
      <c r="D83" s="100"/>
      <c r="E83" s="100"/>
      <c r="F83" s="100"/>
    </row>
    <row r="84" spans="1:6" x14ac:dyDescent="0.2">
      <c r="A84" s="72" t="s">
        <v>75</v>
      </c>
      <c r="B84" s="94"/>
      <c r="C84" s="100"/>
      <c r="D84" s="290"/>
      <c r="E84" s="290"/>
      <c r="F84" s="290"/>
    </row>
    <row r="85" spans="1:6" ht="51" x14ac:dyDescent="0.2">
      <c r="A85" s="21" t="s">
        <v>76</v>
      </c>
      <c r="B85" s="94"/>
      <c r="C85" s="100"/>
      <c r="D85" s="290"/>
      <c r="E85" s="290"/>
      <c r="F85" s="290"/>
    </row>
    <row r="86" spans="1:6" x14ac:dyDescent="0.2">
      <c r="A86" s="98" t="s">
        <v>61</v>
      </c>
      <c r="B86" s="98">
        <v>1</v>
      </c>
      <c r="C86" s="100"/>
      <c r="D86" s="290"/>
      <c r="E86" s="290"/>
      <c r="F86" s="290"/>
    </row>
    <row r="87" spans="1:6" ht="12.75" customHeight="1" x14ac:dyDescent="0.2">
      <c r="A87" s="98" t="s">
        <v>62</v>
      </c>
      <c r="B87" s="98"/>
      <c r="C87" s="100"/>
      <c r="D87" s="290"/>
      <c r="E87" s="290"/>
      <c r="F87" s="290"/>
    </row>
    <row r="88" spans="1:6" x14ac:dyDescent="0.2">
      <c r="A88" s="100"/>
      <c r="B88" s="100"/>
      <c r="C88" s="100"/>
      <c r="D88" s="232"/>
      <c r="E88" s="232"/>
      <c r="F88" s="232"/>
    </row>
    <row r="89" spans="1:6" x14ac:dyDescent="0.2">
      <c r="A89" s="72" t="s">
        <v>102</v>
      </c>
      <c r="B89" s="21"/>
      <c r="C89" s="100"/>
      <c r="D89" s="232"/>
      <c r="E89" s="232"/>
      <c r="F89" s="232"/>
    </row>
    <row r="90" spans="1:6" ht="25.5" x14ac:dyDescent="0.2">
      <c r="A90" s="21" t="s">
        <v>77</v>
      </c>
      <c r="B90" s="21"/>
      <c r="C90" s="100"/>
      <c r="D90" s="232"/>
      <c r="E90" s="232"/>
      <c r="F90" s="232"/>
    </row>
    <row r="91" spans="1:6" x14ac:dyDescent="0.2">
      <c r="A91" s="73" t="s">
        <v>491</v>
      </c>
      <c r="B91" s="98">
        <v>1</v>
      </c>
      <c r="C91" s="100"/>
      <c r="D91" s="232"/>
      <c r="E91" s="232"/>
      <c r="F91" s="232"/>
    </row>
    <row r="92" spans="1:6" x14ac:dyDescent="0.2">
      <c r="A92" s="98" t="s">
        <v>79</v>
      </c>
      <c r="B92" s="98"/>
      <c r="C92" s="100"/>
      <c r="D92" s="232"/>
      <c r="E92" s="232"/>
      <c r="F92" s="232"/>
    </row>
    <row r="93" spans="1:6" x14ac:dyDescent="0.2">
      <c r="A93" s="73" t="s">
        <v>492</v>
      </c>
      <c r="B93" s="98"/>
      <c r="C93" s="100"/>
      <c r="D93" s="232"/>
      <c r="E93" s="232"/>
      <c r="F93" s="232"/>
    </row>
    <row r="94" spans="1:6" x14ac:dyDescent="0.2">
      <c r="A94" s="98" t="s">
        <v>152</v>
      </c>
      <c r="B94" s="98"/>
      <c r="C94" s="100"/>
      <c r="D94" s="232"/>
      <c r="E94" s="232"/>
      <c r="F94" s="232"/>
    </row>
    <row r="95" spans="1:6" x14ac:dyDescent="0.2">
      <c r="A95" s="98" t="s">
        <v>78</v>
      </c>
      <c r="B95" s="98"/>
      <c r="C95" s="100"/>
      <c r="D95" s="232"/>
      <c r="E95" s="232"/>
      <c r="F95" s="232"/>
    </row>
    <row r="96" spans="1:6" x14ac:dyDescent="0.2">
      <c r="A96" s="100"/>
      <c r="B96" s="100"/>
      <c r="C96" s="100"/>
      <c r="D96" s="232"/>
      <c r="E96" s="232"/>
      <c r="F96" s="232"/>
    </row>
    <row r="97" spans="1:6" ht="15" thickBot="1" x14ac:dyDescent="0.25">
      <c r="A97" s="102" t="str">
        <f>'SR Area C'!A31:D31</f>
        <v>C.1.1.3 Cancellazioni d’ufficio al RI/REA/AA</v>
      </c>
      <c r="B97" s="91"/>
      <c r="C97" s="91"/>
      <c r="D97" s="91"/>
      <c r="E97" s="91"/>
      <c r="F97" s="91"/>
    </row>
    <row r="98" spans="1:6" ht="12.75" customHeight="1" x14ac:dyDescent="0.2">
      <c r="A98" s="340" t="s">
        <v>425</v>
      </c>
      <c r="B98" s="341"/>
      <c r="C98" s="92"/>
      <c r="D98" s="344" t="s">
        <v>426</v>
      </c>
      <c r="E98" s="341"/>
      <c r="F98" s="92"/>
    </row>
    <row r="99" spans="1:6" ht="13.5" thickBot="1" x14ac:dyDescent="0.25">
      <c r="A99" s="342"/>
      <c r="B99" s="343"/>
      <c r="C99" s="93"/>
      <c r="D99" s="343"/>
      <c r="E99" s="343"/>
      <c r="F99" s="93"/>
    </row>
    <row r="100" spans="1:6" x14ac:dyDescent="0.2">
      <c r="A100" s="71" t="s">
        <v>42</v>
      </c>
      <c r="B100" s="94"/>
      <c r="C100" s="95"/>
      <c r="D100" s="72" t="s">
        <v>50</v>
      </c>
      <c r="E100" s="94"/>
      <c r="F100" s="95"/>
    </row>
    <row r="101" spans="1:6" ht="28.5" customHeight="1" x14ac:dyDescent="0.2">
      <c r="A101" s="19" t="s">
        <v>49</v>
      </c>
      <c r="B101" s="94"/>
      <c r="C101" s="95"/>
      <c r="D101" s="96" t="s">
        <v>51</v>
      </c>
      <c r="E101" s="94"/>
      <c r="F101" s="95"/>
    </row>
    <row r="102" spans="1:6" x14ac:dyDescent="0.2">
      <c r="A102" s="97" t="s">
        <v>43</v>
      </c>
      <c r="B102" s="98">
        <v>1</v>
      </c>
      <c r="C102" s="95"/>
      <c r="D102" s="98" t="s">
        <v>52</v>
      </c>
      <c r="E102" s="98">
        <v>1</v>
      </c>
      <c r="F102" s="95"/>
    </row>
    <row r="103" spans="1:6" x14ac:dyDescent="0.2">
      <c r="A103" s="97" t="s">
        <v>44</v>
      </c>
      <c r="B103" s="98"/>
      <c r="C103" s="95"/>
      <c r="D103" s="98" t="s">
        <v>53</v>
      </c>
      <c r="E103" s="98"/>
      <c r="F103" s="95"/>
    </row>
    <row r="104" spans="1:6" x14ac:dyDescent="0.2">
      <c r="A104" s="97" t="s">
        <v>45</v>
      </c>
      <c r="B104" s="98"/>
      <c r="C104" s="95"/>
      <c r="D104" s="98" t="s">
        <v>54</v>
      </c>
      <c r="E104" s="98"/>
      <c r="F104" s="95"/>
    </row>
    <row r="105" spans="1:6" ht="25.5" x14ac:dyDescent="0.2">
      <c r="A105" s="97" t="s">
        <v>47</v>
      </c>
      <c r="B105" s="98"/>
      <c r="C105" s="95"/>
      <c r="D105" s="98" t="s">
        <v>55</v>
      </c>
      <c r="E105" s="98"/>
      <c r="F105" s="95"/>
    </row>
    <row r="106" spans="1:6" x14ac:dyDescent="0.2">
      <c r="A106" s="97" t="s">
        <v>46</v>
      </c>
      <c r="B106" s="98"/>
      <c r="C106" s="95"/>
      <c r="D106" s="98" t="s">
        <v>56</v>
      </c>
      <c r="E106" s="98"/>
      <c r="F106" s="95"/>
    </row>
    <row r="107" spans="1:6" x14ac:dyDescent="0.2">
      <c r="A107" s="99"/>
      <c r="B107" s="100"/>
      <c r="C107" s="100"/>
      <c r="D107" s="100"/>
      <c r="E107" s="100"/>
      <c r="F107" s="100"/>
    </row>
    <row r="108" spans="1:6" x14ac:dyDescent="0.2">
      <c r="A108" s="72" t="s">
        <v>57</v>
      </c>
      <c r="B108" s="94"/>
      <c r="C108" s="100"/>
      <c r="D108" s="72" t="s">
        <v>58</v>
      </c>
      <c r="E108" s="94"/>
      <c r="F108" s="100"/>
    </row>
    <row r="109" spans="1:6" ht="63.75" x14ac:dyDescent="0.2">
      <c r="A109" s="21" t="s">
        <v>59</v>
      </c>
      <c r="B109" s="94"/>
      <c r="C109" s="100"/>
      <c r="D109" s="21" t="s">
        <v>100</v>
      </c>
      <c r="E109" s="94"/>
      <c r="F109" s="100"/>
    </row>
    <row r="110" spans="1:6" x14ac:dyDescent="0.2">
      <c r="A110" s="73" t="s">
        <v>482</v>
      </c>
      <c r="B110" s="98"/>
      <c r="C110" s="100"/>
      <c r="D110" s="98" t="s">
        <v>61</v>
      </c>
      <c r="E110" s="98">
        <v>1</v>
      </c>
      <c r="F110" s="100"/>
    </row>
    <row r="111" spans="1:6" x14ac:dyDescent="0.2">
      <c r="A111" s="73" t="s">
        <v>485</v>
      </c>
      <c r="B111" s="98"/>
      <c r="C111" s="100"/>
      <c r="D111" s="73" t="s">
        <v>493</v>
      </c>
      <c r="E111" s="98">
        <v>5</v>
      </c>
      <c r="F111" s="100"/>
    </row>
    <row r="112" spans="1:6" x14ac:dyDescent="0.2">
      <c r="A112" s="73" t="s">
        <v>483</v>
      </c>
      <c r="B112" s="98"/>
      <c r="C112" s="100"/>
      <c r="D112" s="98"/>
      <c r="E112" s="98"/>
      <c r="F112" s="100"/>
    </row>
    <row r="113" spans="1:6" ht="51" customHeight="1" x14ac:dyDescent="0.2">
      <c r="A113" s="73" t="s">
        <v>484</v>
      </c>
      <c r="B113" s="98"/>
      <c r="C113" s="100"/>
      <c r="D113" s="98"/>
      <c r="E113" s="98"/>
      <c r="F113" s="100"/>
    </row>
    <row r="114" spans="1:6" x14ac:dyDescent="0.2">
      <c r="A114" s="98" t="s">
        <v>60</v>
      </c>
      <c r="B114" s="98">
        <v>5</v>
      </c>
      <c r="C114" s="100"/>
      <c r="E114" s="98"/>
      <c r="F114" s="100"/>
    </row>
    <row r="115" spans="1:6" x14ac:dyDescent="0.2">
      <c r="A115" s="100"/>
      <c r="B115" s="100"/>
      <c r="C115" s="100"/>
      <c r="D115" s="100"/>
      <c r="E115" s="100"/>
      <c r="F115" s="100"/>
    </row>
    <row r="116" spans="1:6" x14ac:dyDescent="0.2">
      <c r="A116" s="72" t="s">
        <v>63</v>
      </c>
      <c r="B116" s="94"/>
      <c r="C116" s="100"/>
      <c r="D116" s="72" t="s">
        <v>64</v>
      </c>
      <c r="E116" s="94"/>
      <c r="F116" s="100"/>
    </row>
    <row r="117" spans="1:6" ht="38.25" x14ac:dyDescent="0.2">
      <c r="A117" s="21" t="s">
        <v>65</v>
      </c>
      <c r="B117" s="94"/>
      <c r="C117" s="100"/>
      <c r="D117" s="21" t="s">
        <v>570</v>
      </c>
      <c r="E117" s="94"/>
      <c r="F117" s="100"/>
    </row>
    <row r="118" spans="1:6" x14ac:dyDescent="0.2">
      <c r="A118" s="98" t="s">
        <v>66</v>
      </c>
      <c r="B118" s="98"/>
      <c r="C118" s="100"/>
      <c r="D118" s="98" t="s">
        <v>61</v>
      </c>
      <c r="E118" s="98">
        <v>1</v>
      </c>
      <c r="F118" s="100"/>
    </row>
    <row r="119" spans="1:6" x14ac:dyDescent="0.2">
      <c r="A119" s="233" t="s">
        <v>486</v>
      </c>
      <c r="B119" s="98"/>
      <c r="C119" s="100"/>
      <c r="D119" s="260" t="s">
        <v>513</v>
      </c>
      <c r="E119" s="98">
        <v>2</v>
      </c>
      <c r="F119" s="100"/>
    </row>
    <row r="120" spans="1:6" x14ac:dyDescent="0.2">
      <c r="A120" s="98" t="s">
        <v>150</v>
      </c>
      <c r="B120" s="98">
        <v>3</v>
      </c>
      <c r="C120" s="100"/>
      <c r="D120" s="260" t="s">
        <v>516</v>
      </c>
      <c r="E120" s="98">
        <v>3</v>
      </c>
      <c r="F120" s="100"/>
    </row>
    <row r="121" spans="1:6" x14ac:dyDescent="0.2">
      <c r="A121" s="233" t="s">
        <v>487</v>
      </c>
      <c r="B121" s="98"/>
      <c r="C121" s="100"/>
      <c r="D121" s="260" t="s">
        <v>515</v>
      </c>
      <c r="E121" s="98">
        <v>4</v>
      </c>
      <c r="F121" s="100"/>
    </row>
    <row r="122" spans="1:6" x14ac:dyDescent="0.2">
      <c r="A122" s="98" t="s">
        <v>151</v>
      </c>
      <c r="B122" s="98"/>
      <c r="C122" s="100"/>
      <c r="D122" s="260" t="s">
        <v>514</v>
      </c>
      <c r="E122" s="101">
        <v>5</v>
      </c>
      <c r="F122" s="100"/>
    </row>
    <row r="123" spans="1:6" x14ac:dyDescent="0.2">
      <c r="A123" s="100"/>
      <c r="B123" s="100"/>
      <c r="C123" s="100"/>
      <c r="D123" s="100"/>
      <c r="E123" s="100"/>
      <c r="F123" s="100"/>
    </row>
    <row r="124" spans="1:6" x14ac:dyDescent="0.2">
      <c r="A124" s="72" t="s">
        <v>67</v>
      </c>
      <c r="B124" s="94"/>
      <c r="C124" s="100"/>
      <c r="D124" s="72" t="s">
        <v>68</v>
      </c>
      <c r="E124" s="94"/>
      <c r="F124" s="100"/>
    </row>
    <row r="125" spans="1:6" ht="52.5" customHeight="1" x14ac:dyDescent="0.2">
      <c r="A125" s="21" t="s">
        <v>69</v>
      </c>
      <c r="B125" s="94"/>
      <c r="C125" s="100"/>
      <c r="D125" s="21" t="s">
        <v>72</v>
      </c>
      <c r="E125" s="94"/>
      <c r="F125" s="100"/>
    </row>
    <row r="126" spans="1:6" x14ac:dyDescent="0.2">
      <c r="A126" s="98" t="s">
        <v>70</v>
      </c>
      <c r="B126" s="98"/>
      <c r="C126" s="100"/>
      <c r="D126" s="98" t="s">
        <v>73</v>
      </c>
      <c r="E126" s="98">
        <v>1</v>
      </c>
      <c r="F126" s="100"/>
    </row>
    <row r="127" spans="1:6" ht="25.5" x14ac:dyDescent="0.2">
      <c r="A127" s="234" t="s">
        <v>488</v>
      </c>
      <c r="B127" s="98"/>
      <c r="C127" s="100"/>
      <c r="D127" s="98" t="s">
        <v>74</v>
      </c>
      <c r="E127" s="98">
        <v>2</v>
      </c>
      <c r="F127" s="100"/>
    </row>
    <row r="128" spans="1:6" ht="25.5" x14ac:dyDescent="0.2">
      <c r="A128" s="234" t="s">
        <v>489</v>
      </c>
      <c r="B128" s="98"/>
      <c r="C128" s="100"/>
      <c r="D128" s="234" t="s">
        <v>509</v>
      </c>
      <c r="E128" s="98"/>
      <c r="F128" s="100"/>
    </row>
    <row r="129" spans="1:6" ht="25.5" x14ac:dyDescent="0.2">
      <c r="A129" s="235" t="s">
        <v>490</v>
      </c>
      <c r="B129" s="98"/>
      <c r="C129" s="100"/>
      <c r="D129" s="260" t="s">
        <v>510</v>
      </c>
      <c r="E129" s="98">
        <v>4</v>
      </c>
      <c r="F129" s="100"/>
    </row>
    <row r="130" spans="1:6" ht="25.5" x14ac:dyDescent="0.2">
      <c r="A130" s="104" t="s">
        <v>71</v>
      </c>
      <c r="B130" s="98">
        <v>5</v>
      </c>
      <c r="C130" s="100"/>
      <c r="D130" s="260" t="s">
        <v>511</v>
      </c>
      <c r="E130" s="98"/>
      <c r="F130" s="100"/>
    </row>
    <row r="131" spans="1:6" x14ac:dyDescent="0.2">
      <c r="A131" s="100"/>
      <c r="B131" s="100"/>
      <c r="C131" s="100"/>
      <c r="D131" s="100"/>
      <c r="E131" s="100"/>
      <c r="F131" s="100"/>
    </row>
    <row r="132" spans="1:6" x14ac:dyDescent="0.2">
      <c r="A132" s="72" t="s">
        <v>75</v>
      </c>
      <c r="B132" s="94"/>
      <c r="C132" s="100"/>
      <c r="D132" s="290"/>
      <c r="E132" s="290"/>
      <c r="F132" s="290"/>
    </row>
    <row r="133" spans="1:6" ht="51" x14ac:dyDescent="0.2">
      <c r="A133" s="21" t="s">
        <v>76</v>
      </c>
      <c r="B133" s="94"/>
      <c r="C133" s="100"/>
      <c r="D133" s="290"/>
      <c r="E133" s="290"/>
      <c r="F133" s="290"/>
    </row>
    <row r="134" spans="1:6" x14ac:dyDescent="0.2">
      <c r="A134" s="98" t="s">
        <v>61</v>
      </c>
      <c r="B134" s="98">
        <v>1</v>
      </c>
      <c r="C134" s="100"/>
      <c r="D134" s="290"/>
      <c r="E134" s="290"/>
      <c r="F134" s="290"/>
    </row>
    <row r="135" spans="1:6" x14ac:dyDescent="0.2">
      <c r="A135" s="98" t="s">
        <v>62</v>
      </c>
      <c r="B135" s="98">
        <v>5</v>
      </c>
      <c r="C135" s="100"/>
      <c r="D135" s="290"/>
      <c r="E135" s="290"/>
      <c r="F135" s="290"/>
    </row>
    <row r="136" spans="1:6" x14ac:dyDescent="0.2">
      <c r="A136" s="100"/>
      <c r="B136" s="100"/>
      <c r="C136" s="100"/>
      <c r="D136" s="232"/>
      <c r="E136" s="232"/>
      <c r="F136" s="232"/>
    </row>
    <row r="137" spans="1:6" x14ac:dyDescent="0.2">
      <c r="A137" s="72" t="s">
        <v>102</v>
      </c>
      <c r="B137" s="21"/>
      <c r="C137" s="100"/>
      <c r="D137" s="232"/>
      <c r="E137" s="232"/>
      <c r="F137" s="232"/>
    </row>
    <row r="138" spans="1:6" ht="25.5" x14ac:dyDescent="0.2">
      <c r="A138" s="21" t="s">
        <v>77</v>
      </c>
      <c r="B138" s="21"/>
      <c r="C138" s="100"/>
      <c r="D138" s="232"/>
      <c r="E138" s="232"/>
      <c r="F138" s="232"/>
    </row>
    <row r="139" spans="1:6" x14ac:dyDescent="0.2">
      <c r="A139" s="73" t="s">
        <v>491</v>
      </c>
      <c r="B139" s="98">
        <v>1</v>
      </c>
      <c r="C139" s="100"/>
      <c r="D139" s="232"/>
      <c r="E139" s="232"/>
      <c r="F139" s="232"/>
    </row>
    <row r="140" spans="1:6" x14ac:dyDescent="0.2">
      <c r="A140" s="98" t="s">
        <v>79</v>
      </c>
      <c r="B140" s="98"/>
      <c r="C140" s="100"/>
      <c r="D140" s="232"/>
      <c r="E140" s="232"/>
      <c r="F140" s="232"/>
    </row>
    <row r="141" spans="1:6" x14ac:dyDescent="0.2">
      <c r="A141" s="73" t="s">
        <v>492</v>
      </c>
      <c r="B141" s="98"/>
      <c r="C141" s="100"/>
      <c r="D141" s="232"/>
      <c r="E141" s="232"/>
      <c r="F141" s="232"/>
    </row>
    <row r="142" spans="1:6" x14ac:dyDescent="0.2">
      <c r="A142" s="98" t="s">
        <v>152</v>
      </c>
      <c r="B142" s="98"/>
      <c r="C142" s="100"/>
      <c r="D142" s="232"/>
      <c r="E142" s="232"/>
      <c r="F142" s="232"/>
    </row>
    <row r="143" spans="1:6" x14ac:dyDescent="0.2">
      <c r="A143" s="98" t="s">
        <v>78</v>
      </c>
      <c r="B143" s="98"/>
      <c r="C143" s="100"/>
      <c r="D143" s="232"/>
      <c r="E143" s="232"/>
      <c r="F143" s="232"/>
    </row>
    <row r="144" spans="1:6" x14ac:dyDescent="0.2">
      <c r="A144" s="100"/>
      <c r="B144" s="100"/>
      <c r="C144" s="100"/>
      <c r="D144" s="232"/>
      <c r="E144" s="232"/>
      <c r="F144" s="232"/>
    </row>
    <row r="145" spans="1:6" ht="14.25" x14ac:dyDescent="0.2">
      <c r="A145" s="102" t="str">
        <f>'SR Area C'!A45:D45</f>
        <v>C.1.1.4 Accertamento violazioni amministrative (RI, REA, AA)</v>
      </c>
      <c r="B145" s="91"/>
      <c r="C145" s="91"/>
      <c r="D145" s="91"/>
      <c r="E145" s="91"/>
      <c r="F145" s="91"/>
    </row>
    <row r="146" spans="1:6" ht="13.5" thickBot="1" x14ac:dyDescent="0.25">
      <c r="A146" s="99"/>
      <c r="B146" s="100"/>
      <c r="C146" s="100"/>
      <c r="D146" s="100"/>
      <c r="E146" s="100"/>
      <c r="F146" s="100"/>
    </row>
    <row r="147" spans="1:6" x14ac:dyDescent="0.2">
      <c r="A147" s="340" t="s">
        <v>425</v>
      </c>
      <c r="B147" s="341"/>
      <c r="C147" s="92"/>
      <c r="D147" s="344" t="s">
        <v>426</v>
      </c>
      <c r="E147" s="341"/>
      <c r="F147" s="92"/>
    </row>
    <row r="148" spans="1:6" ht="13.5" thickBot="1" x14ac:dyDescent="0.25">
      <c r="A148" s="342"/>
      <c r="B148" s="343"/>
      <c r="C148" s="93"/>
      <c r="D148" s="343"/>
      <c r="E148" s="343"/>
      <c r="F148" s="93"/>
    </row>
    <row r="149" spans="1:6" x14ac:dyDescent="0.2">
      <c r="A149" s="71" t="s">
        <v>42</v>
      </c>
      <c r="B149" s="94"/>
      <c r="C149" s="95"/>
      <c r="D149" s="72" t="s">
        <v>50</v>
      </c>
      <c r="E149" s="94"/>
      <c r="F149" s="95"/>
    </row>
    <row r="150" spans="1:6" ht="76.5" x14ac:dyDescent="0.2">
      <c r="A150" s="19" t="s">
        <v>49</v>
      </c>
      <c r="B150" s="94"/>
      <c r="C150" s="95"/>
      <c r="D150" s="96" t="s">
        <v>51</v>
      </c>
      <c r="E150" s="94"/>
      <c r="F150" s="95"/>
    </row>
    <row r="151" spans="1:6" x14ac:dyDescent="0.2">
      <c r="A151" s="97" t="s">
        <v>43</v>
      </c>
      <c r="B151" s="98">
        <v>1</v>
      </c>
      <c r="C151" s="95"/>
      <c r="D151" s="98" t="s">
        <v>52</v>
      </c>
      <c r="E151" s="98"/>
      <c r="F151" s="95"/>
    </row>
    <row r="152" spans="1:6" x14ac:dyDescent="0.2">
      <c r="A152" s="97" t="s">
        <v>44</v>
      </c>
      <c r="B152" s="98"/>
      <c r="C152" s="95"/>
      <c r="D152" s="98" t="s">
        <v>53</v>
      </c>
      <c r="E152" s="98">
        <v>2</v>
      </c>
      <c r="F152" s="95"/>
    </row>
    <row r="153" spans="1:6" x14ac:dyDescent="0.2">
      <c r="A153" s="97" t="s">
        <v>45</v>
      </c>
      <c r="B153" s="98"/>
      <c r="C153" s="95"/>
      <c r="D153" s="98" t="s">
        <v>54</v>
      </c>
      <c r="E153" s="98"/>
      <c r="F153" s="95"/>
    </row>
    <row r="154" spans="1:6" ht="25.5" x14ac:dyDescent="0.2">
      <c r="A154" s="97" t="s">
        <v>47</v>
      </c>
      <c r="B154" s="98"/>
      <c r="C154" s="95"/>
      <c r="D154" s="98" t="s">
        <v>55</v>
      </c>
      <c r="E154" s="98"/>
      <c r="F154" s="95"/>
    </row>
    <row r="155" spans="1:6" x14ac:dyDescent="0.2">
      <c r="A155" s="97" t="s">
        <v>46</v>
      </c>
      <c r="B155" s="98"/>
      <c r="C155" s="95"/>
      <c r="D155" s="98" t="s">
        <v>56</v>
      </c>
      <c r="E155" s="98"/>
      <c r="F155" s="95"/>
    </row>
    <row r="156" spans="1:6" x14ac:dyDescent="0.2">
      <c r="A156" s="99"/>
      <c r="B156" s="100"/>
      <c r="C156" s="100"/>
      <c r="D156" s="100"/>
      <c r="E156" s="100"/>
      <c r="F156" s="100"/>
    </row>
    <row r="157" spans="1:6" x14ac:dyDescent="0.2">
      <c r="A157" s="72" t="s">
        <v>57</v>
      </c>
      <c r="B157" s="94"/>
      <c r="C157" s="100"/>
      <c r="D157" s="72" t="s">
        <v>58</v>
      </c>
      <c r="E157" s="94"/>
      <c r="F157" s="100"/>
    </row>
    <row r="158" spans="1:6" ht="63.75" x14ac:dyDescent="0.2">
      <c r="A158" s="21" t="s">
        <v>59</v>
      </c>
      <c r="B158" s="94"/>
      <c r="C158" s="100"/>
      <c r="D158" s="21" t="s">
        <v>100</v>
      </c>
      <c r="E158" s="94"/>
      <c r="F158" s="100"/>
    </row>
    <row r="159" spans="1:6" x14ac:dyDescent="0.2">
      <c r="A159" s="73" t="s">
        <v>482</v>
      </c>
      <c r="B159" s="98"/>
      <c r="C159" s="100"/>
      <c r="D159" s="98" t="s">
        <v>61</v>
      </c>
      <c r="E159" s="98">
        <v>1</v>
      </c>
      <c r="F159" s="100"/>
    </row>
    <row r="160" spans="1:6" ht="12.75" customHeight="1" x14ac:dyDescent="0.2">
      <c r="A160" s="73" t="s">
        <v>485</v>
      </c>
      <c r="B160" s="98"/>
      <c r="C160" s="100"/>
      <c r="D160" s="73" t="s">
        <v>493</v>
      </c>
      <c r="E160" s="98">
        <v>5</v>
      </c>
      <c r="F160" s="100"/>
    </row>
    <row r="161" spans="1:6" ht="12.75" customHeight="1" x14ac:dyDescent="0.2">
      <c r="A161" s="73" t="s">
        <v>483</v>
      </c>
      <c r="B161" s="98"/>
      <c r="C161" s="100"/>
      <c r="D161" s="98"/>
      <c r="E161" s="98"/>
      <c r="F161" s="100"/>
    </row>
    <row r="162" spans="1:6" x14ac:dyDescent="0.2">
      <c r="A162" s="73" t="s">
        <v>484</v>
      </c>
      <c r="B162" s="98"/>
      <c r="C162" s="100"/>
      <c r="D162" s="98"/>
      <c r="E162" s="98"/>
      <c r="F162" s="100"/>
    </row>
    <row r="163" spans="1:6" x14ac:dyDescent="0.2">
      <c r="A163" s="98" t="s">
        <v>60</v>
      </c>
      <c r="B163" s="98">
        <v>5</v>
      </c>
      <c r="C163" s="100"/>
      <c r="E163" s="98"/>
      <c r="F163" s="100"/>
    </row>
    <row r="164" spans="1:6" x14ac:dyDescent="0.2">
      <c r="A164" s="100"/>
      <c r="B164" s="100"/>
      <c r="C164" s="100"/>
      <c r="D164" s="100"/>
      <c r="E164" s="100"/>
      <c r="F164" s="100"/>
    </row>
    <row r="165" spans="1:6" x14ac:dyDescent="0.2">
      <c r="A165" s="72" t="s">
        <v>63</v>
      </c>
      <c r="B165" s="94"/>
      <c r="C165" s="100"/>
      <c r="D165" s="72" t="s">
        <v>64</v>
      </c>
      <c r="E165" s="94"/>
      <c r="F165" s="100"/>
    </row>
    <row r="166" spans="1:6" ht="38.25" x14ac:dyDescent="0.2">
      <c r="A166" s="21" t="s">
        <v>65</v>
      </c>
      <c r="B166" s="94"/>
      <c r="C166" s="100"/>
      <c r="D166" s="21" t="s">
        <v>570</v>
      </c>
      <c r="E166" s="94"/>
      <c r="F166" s="100"/>
    </row>
    <row r="167" spans="1:6" x14ac:dyDescent="0.2">
      <c r="A167" s="98" t="s">
        <v>66</v>
      </c>
      <c r="B167" s="98">
        <v>1</v>
      </c>
      <c r="C167" s="100"/>
      <c r="D167" s="98" t="s">
        <v>61</v>
      </c>
      <c r="E167" s="98">
        <v>1</v>
      </c>
      <c r="F167" s="100"/>
    </row>
    <row r="168" spans="1:6" x14ac:dyDescent="0.2">
      <c r="A168" s="233" t="s">
        <v>486</v>
      </c>
      <c r="B168" s="98"/>
      <c r="C168" s="100"/>
      <c r="D168" s="260" t="s">
        <v>513</v>
      </c>
      <c r="E168" s="98">
        <v>2</v>
      </c>
      <c r="F168" s="100"/>
    </row>
    <row r="169" spans="1:6" x14ac:dyDescent="0.2">
      <c r="A169" s="98" t="s">
        <v>150</v>
      </c>
      <c r="B169" s="98"/>
      <c r="C169" s="100"/>
      <c r="D169" s="260" t="s">
        <v>516</v>
      </c>
      <c r="E169" s="98">
        <v>3</v>
      </c>
      <c r="F169" s="100"/>
    </row>
    <row r="170" spans="1:6" x14ac:dyDescent="0.2">
      <c r="A170" s="233" t="s">
        <v>487</v>
      </c>
      <c r="B170" s="98"/>
      <c r="C170" s="100"/>
      <c r="D170" s="260" t="s">
        <v>515</v>
      </c>
      <c r="E170" s="98">
        <v>4</v>
      </c>
      <c r="F170" s="100"/>
    </row>
    <row r="171" spans="1:6" x14ac:dyDescent="0.2">
      <c r="A171" s="98" t="s">
        <v>151</v>
      </c>
      <c r="B171" s="98"/>
      <c r="C171" s="100"/>
      <c r="D171" s="260" t="s">
        <v>514</v>
      </c>
      <c r="E171" s="101">
        <v>5</v>
      </c>
      <c r="F171" s="100"/>
    </row>
    <row r="172" spans="1:6" x14ac:dyDescent="0.2">
      <c r="A172" s="100"/>
      <c r="B172" s="100"/>
      <c r="C172" s="100"/>
      <c r="D172" s="100"/>
      <c r="E172" s="100"/>
      <c r="F172" s="100"/>
    </row>
    <row r="173" spans="1:6" x14ac:dyDescent="0.2">
      <c r="A173" s="72" t="s">
        <v>67</v>
      </c>
      <c r="B173" s="94"/>
      <c r="C173" s="100"/>
      <c r="D173" s="72" t="s">
        <v>68</v>
      </c>
      <c r="E173" s="94"/>
      <c r="F173" s="100"/>
    </row>
    <row r="174" spans="1:6" ht="38.25" x14ac:dyDescent="0.2">
      <c r="A174" s="21" t="s">
        <v>69</v>
      </c>
      <c r="B174" s="94"/>
      <c r="C174" s="100"/>
      <c r="D174" s="21" t="s">
        <v>72</v>
      </c>
      <c r="E174" s="94"/>
      <c r="F174" s="100"/>
    </row>
    <row r="175" spans="1:6" x14ac:dyDescent="0.2">
      <c r="A175" s="98" t="s">
        <v>70</v>
      </c>
      <c r="B175" s="98"/>
      <c r="C175" s="100"/>
      <c r="D175" s="98" t="s">
        <v>73</v>
      </c>
      <c r="E175" s="98"/>
      <c r="F175" s="100"/>
    </row>
    <row r="176" spans="1:6" ht="25.5" x14ac:dyDescent="0.2">
      <c r="A176" s="234" t="s">
        <v>488</v>
      </c>
      <c r="B176" s="98"/>
      <c r="C176" s="100"/>
      <c r="D176" s="98" t="s">
        <v>74</v>
      </c>
      <c r="E176" s="98">
        <v>2</v>
      </c>
      <c r="F176" s="100"/>
    </row>
    <row r="177" spans="1:6" ht="25.5" x14ac:dyDescent="0.2">
      <c r="A177" s="234" t="s">
        <v>489</v>
      </c>
      <c r="B177" s="98"/>
      <c r="C177" s="100"/>
      <c r="D177" s="234" t="s">
        <v>509</v>
      </c>
      <c r="E177" s="98"/>
      <c r="F177" s="100"/>
    </row>
    <row r="178" spans="1:6" ht="25.5" x14ac:dyDescent="0.2">
      <c r="A178" s="235" t="s">
        <v>490</v>
      </c>
      <c r="B178" s="98"/>
      <c r="C178" s="100"/>
      <c r="D178" s="260" t="s">
        <v>510</v>
      </c>
      <c r="E178" s="98"/>
      <c r="F178" s="100"/>
    </row>
    <row r="179" spans="1:6" ht="25.5" x14ac:dyDescent="0.2">
      <c r="A179" s="104" t="s">
        <v>71</v>
      </c>
      <c r="B179" s="98">
        <v>5</v>
      </c>
      <c r="C179" s="100"/>
      <c r="D179" s="260" t="s">
        <v>511</v>
      </c>
      <c r="E179" s="98"/>
      <c r="F179" s="100"/>
    </row>
    <row r="180" spans="1:6" x14ac:dyDescent="0.2">
      <c r="A180" s="100"/>
      <c r="B180" s="100"/>
      <c r="C180" s="100"/>
      <c r="D180" s="100"/>
      <c r="E180" s="100"/>
      <c r="F180" s="100"/>
    </row>
    <row r="181" spans="1:6" x14ac:dyDescent="0.2">
      <c r="A181" s="72" t="s">
        <v>75</v>
      </c>
      <c r="B181" s="94"/>
      <c r="C181" s="100"/>
      <c r="D181" s="290"/>
      <c r="E181" s="290"/>
      <c r="F181" s="290"/>
    </row>
    <row r="182" spans="1:6" ht="51" x14ac:dyDescent="0.2">
      <c r="A182" s="21" t="s">
        <v>76</v>
      </c>
      <c r="B182" s="94"/>
      <c r="C182" s="100"/>
      <c r="D182" s="290"/>
      <c r="E182" s="290"/>
      <c r="F182" s="290"/>
    </row>
    <row r="183" spans="1:6" x14ac:dyDescent="0.2">
      <c r="A183" s="98" t="s">
        <v>61</v>
      </c>
      <c r="B183" s="98">
        <v>1</v>
      </c>
      <c r="C183" s="100"/>
      <c r="D183" s="290"/>
      <c r="E183" s="290"/>
      <c r="F183" s="290"/>
    </row>
    <row r="184" spans="1:6" x14ac:dyDescent="0.2">
      <c r="A184" s="98" t="s">
        <v>62</v>
      </c>
      <c r="B184" s="98"/>
      <c r="C184" s="100"/>
      <c r="D184" s="290"/>
      <c r="E184" s="290"/>
      <c r="F184" s="290"/>
    </row>
    <row r="185" spans="1:6" x14ac:dyDescent="0.2">
      <c r="A185" s="100"/>
      <c r="B185" s="100"/>
      <c r="C185" s="100"/>
      <c r="D185" s="232"/>
      <c r="E185" s="232"/>
      <c r="F185" s="232"/>
    </row>
    <row r="186" spans="1:6" x14ac:dyDescent="0.2">
      <c r="A186" s="72" t="s">
        <v>102</v>
      </c>
      <c r="B186" s="21"/>
      <c r="C186" s="100"/>
      <c r="D186" s="232"/>
      <c r="E186" s="232"/>
      <c r="F186" s="232"/>
    </row>
    <row r="187" spans="1:6" ht="25.5" x14ac:dyDescent="0.2">
      <c r="A187" s="21" t="s">
        <v>77</v>
      </c>
      <c r="B187" s="21"/>
      <c r="C187" s="100"/>
      <c r="D187" s="232"/>
      <c r="E187" s="232"/>
      <c r="F187" s="232"/>
    </row>
    <row r="188" spans="1:6" x14ac:dyDescent="0.2">
      <c r="A188" s="73" t="s">
        <v>491</v>
      </c>
      <c r="B188" s="98"/>
      <c r="C188" s="100"/>
      <c r="D188" s="232"/>
      <c r="E188" s="232"/>
      <c r="F188" s="232"/>
    </row>
    <row r="189" spans="1:6" x14ac:dyDescent="0.2">
      <c r="A189" s="98" t="s">
        <v>79</v>
      </c>
      <c r="B189" s="98">
        <v>2</v>
      </c>
      <c r="C189" s="100"/>
      <c r="D189" s="232"/>
      <c r="E189" s="232"/>
      <c r="F189" s="232"/>
    </row>
    <row r="190" spans="1:6" x14ac:dyDescent="0.2">
      <c r="A190" s="73" t="s">
        <v>492</v>
      </c>
      <c r="B190" s="98"/>
      <c r="C190" s="100"/>
      <c r="D190" s="232"/>
      <c r="E190" s="232"/>
      <c r="F190" s="232"/>
    </row>
    <row r="191" spans="1:6" x14ac:dyDescent="0.2">
      <c r="A191" s="98" t="s">
        <v>152</v>
      </c>
      <c r="B191" s="98"/>
      <c r="C191" s="100"/>
      <c r="D191" s="232"/>
      <c r="E191" s="232"/>
      <c r="F191" s="232"/>
    </row>
    <row r="192" spans="1:6" x14ac:dyDescent="0.2">
      <c r="A192" s="98" t="s">
        <v>78</v>
      </c>
      <c r="B192" s="98"/>
      <c r="C192" s="100"/>
      <c r="D192" s="232"/>
      <c r="E192" s="232"/>
      <c r="F192" s="232"/>
    </row>
    <row r="193" spans="1:6" x14ac:dyDescent="0.2">
      <c r="A193" s="100"/>
      <c r="B193" s="100"/>
      <c r="C193" s="100"/>
      <c r="D193" s="232"/>
      <c r="E193" s="232"/>
      <c r="F193" s="232"/>
    </row>
    <row r="194" spans="1:6" ht="15" thickBot="1" x14ac:dyDescent="0.25">
      <c r="A194" s="102" t="str">
        <f>'SR Area C'!A59:D59</f>
        <v>C.1.1.5 Deposito bilanci ed elenco soci</v>
      </c>
      <c r="B194" s="91"/>
      <c r="C194" s="91"/>
      <c r="D194" s="91"/>
      <c r="E194" s="91"/>
      <c r="F194" s="91"/>
    </row>
    <row r="195" spans="1:6" x14ac:dyDescent="0.2">
      <c r="A195" s="340" t="s">
        <v>425</v>
      </c>
      <c r="B195" s="341"/>
      <c r="C195" s="92"/>
      <c r="D195" s="344" t="s">
        <v>426</v>
      </c>
      <c r="E195" s="341"/>
      <c r="F195" s="92"/>
    </row>
    <row r="196" spans="1:6" ht="13.5" thickBot="1" x14ac:dyDescent="0.25">
      <c r="A196" s="342"/>
      <c r="B196" s="343"/>
      <c r="C196" s="93"/>
      <c r="D196" s="343"/>
      <c r="E196" s="343"/>
      <c r="F196" s="93"/>
    </row>
    <row r="197" spans="1:6" x14ac:dyDescent="0.2">
      <c r="A197" s="71" t="s">
        <v>42</v>
      </c>
      <c r="B197" s="94"/>
      <c r="C197" s="95"/>
      <c r="D197" s="72" t="s">
        <v>50</v>
      </c>
      <c r="E197" s="94"/>
      <c r="F197" s="95"/>
    </row>
    <row r="198" spans="1:6" ht="76.5" x14ac:dyDescent="0.2">
      <c r="A198" s="19" t="s">
        <v>49</v>
      </c>
      <c r="B198" s="94"/>
      <c r="C198" s="95"/>
      <c r="D198" s="96" t="s">
        <v>51</v>
      </c>
      <c r="E198" s="94"/>
      <c r="F198" s="95"/>
    </row>
    <row r="199" spans="1:6" x14ac:dyDescent="0.2">
      <c r="A199" s="97" t="s">
        <v>43</v>
      </c>
      <c r="B199" s="98">
        <v>1</v>
      </c>
      <c r="C199" s="95"/>
      <c r="D199" s="98" t="s">
        <v>52</v>
      </c>
      <c r="E199" s="98"/>
      <c r="F199" s="95"/>
    </row>
    <row r="200" spans="1:6" x14ac:dyDescent="0.2">
      <c r="A200" s="97" t="s">
        <v>44</v>
      </c>
      <c r="B200" s="98"/>
      <c r="C200" s="95"/>
      <c r="D200" s="98" t="s">
        <v>53</v>
      </c>
      <c r="E200" s="98">
        <v>2</v>
      </c>
      <c r="F200" s="95"/>
    </row>
    <row r="201" spans="1:6" x14ac:dyDescent="0.2">
      <c r="A201" s="97" t="s">
        <v>45</v>
      </c>
      <c r="B201" s="98"/>
      <c r="C201" s="95"/>
      <c r="D201" s="98" t="s">
        <v>54</v>
      </c>
      <c r="E201" s="98"/>
      <c r="F201" s="95"/>
    </row>
    <row r="202" spans="1:6" ht="25.5" x14ac:dyDescent="0.2">
      <c r="A202" s="97" t="s">
        <v>47</v>
      </c>
      <c r="B202" s="98"/>
      <c r="C202" s="95"/>
      <c r="D202" s="98" t="s">
        <v>55</v>
      </c>
      <c r="E202" s="98"/>
      <c r="F202" s="95"/>
    </row>
    <row r="203" spans="1:6" x14ac:dyDescent="0.2">
      <c r="A203" s="97" t="s">
        <v>46</v>
      </c>
      <c r="B203" s="98"/>
      <c r="C203" s="95"/>
      <c r="D203" s="98" t="s">
        <v>56</v>
      </c>
      <c r="E203" s="98"/>
      <c r="F203" s="95"/>
    </row>
    <row r="204" spans="1:6" x14ac:dyDescent="0.2">
      <c r="A204" s="99"/>
      <c r="B204" s="100"/>
      <c r="C204" s="100"/>
      <c r="D204" s="100"/>
      <c r="E204" s="100"/>
      <c r="F204" s="100"/>
    </row>
    <row r="205" spans="1:6" x14ac:dyDescent="0.2">
      <c r="A205" s="72" t="s">
        <v>57</v>
      </c>
      <c r="B205" s="94"/>
      <c r="C205" s="100"/>
      <c r="D205" s="72" t="s">
        <v>58</v>
      </c>
      <c r="E205" s="94"/>
      <c r="F205" s="100"/>
    </row>
    <row r="206" spans="1:6" ht="63.75" x14ac:dyDescent="0.2">
      <c r="A206" s="21" t="s">
        <v>59</v>
      </c>
      <c r="B206" s="94"/>
      <c r="C206" s="100"/>
      <c r="D206" s="21" t="s">
        <v>100</v>
      </c>
      <c r="E206" s="94"/>
      <c r="F206" s="100"/>
    </row>
    <row r="207" spans="1:6" x14ac:dyDescent="0.2">
      <c r="A207" s="73" t="s">
        <v>482</v>
      </c>
      <c r="B207" s="98"/>
      <c r="C207" s="100"/>
      <c r="D207" s="98" t="s">
        <v>61</v>
      </c>
      <c r="E207" s="98">
        <v>1</v>
      </c>
      <c r="F207" s="100"/>
    </row>
    <row r="208" spans="1:6" x14ac:dyDescent="0.2">
      <c r="A208" s="73" t="s">
        <v>485</v>
      </c>
      <c r="B208" s="98"/>
      <c r="C208" s="100"/>
      <c r="D208" s="73" t="s">
        <v>493</v>
      </c>
      <c r="E208" s="98">
        <v>5</v>
      </c>
      <c r="F208" s="100"/>
    </row>
    <row r="209" spans="1:6" x14ac:dyDescent="0.2">
      <c r="A209" s="73" t="s">
        <v>483</v>
      </c>
      <c r="B209" s="98"/>
      <c r="C209" s="100"/>
      <c r="D209" s="98"/>
      <c r="E209" s="98"/>
      <c r="F209" s="100"/>
    </row>
    <row r="210" spans="1:6" x14ac:dyDescent="0.2">
      <c r="A210" s="73" t="s">
        <v>484</v>
      </c>
      <c r="B210" s="98"/>
      <c r="C210" s="100"/>
      <c r="D210" s="98"/>
      <c r="E210" s="98"/>
      <c r="F210" s="100"/>
    </row>
    <row r="211" spans="1:6" x14ac:dyDescent="0.2">
      <c r="A211" s="98" t="s">
        <v>60</v>
      </c>
      <c r="B211" s="98">
        <v>5</v>
      </c>
      <c r="C211" s="100"/>
      <c r="E211" s="98"/>
      <c r="F211" s="100"/>
    </row>
    <row r="212" spans="1:6" x14ac:dyDescent="0.2">
      <c r="A212" s="100"/>
      <c r="B212" s="100"/>
      <c r="C212" s="100"/>
      <c r="D212" s="100"/>
      <c r="E212" s="100"/>
      <c r="F212" s="100"/>
    </row>
    <row r="213" spans="1:6" x14ac:dyDescent="0.2">
      <c r="A213" s="72" t="s">
        <v>63</v>
      </c>
      <c r="B213" s="94"/>
      <c r="C213" s="100"/>
      <c r="D213" s="72" t="s">
        <v>64</v>
      </c>
      <c r="E213" s="94"/>
      <c r="F213" s="100"/>
    </row>
    <row r="214" spans="1:6" ht="38.25" x14ac:dyDescent="0.2">
      <c r="A214" s="21" t="s">
        <v>65</v>
      </c>
      <c r="B214" s="94"/>
      <c r="C214" s="100"/>
      <c r="D214" s="21" t="s">
        <v>570</v>
      </c>
      <c r="E214" s="94"/>
      <c r="F214" s="100"/>
    </row>
    <row r="215" spans="1:6" x14ac:dyDescent="0.2">
      <c r="A215" s="98" t="s">
        <v>66</v>
      </c>
      <c r="B215" s="98">
        <v>1</v>
      </c>
      <c r="C215" s="100"/>
      <c r="D215" s="98" t="s">
        <v>61</v>
      </c>
      <c r="E215" s="98">
        <v>1</v>
      </c>
      <c r="F215" s="100"/>
    </row>
    <row r="216" spans="1:6" x14ac:dyDescent="0.2">
      <c r="A216" s="233" t="s">
        <v>486</v>
      </c>
      <c r="B216" s="98"/>
      <c r="C216" s="100"/>
      <c r="D216" s="260" t="s">
        <v>513</v>
      </c>
      <c r="E216" s="98">
        <v>2</v>
      </c>
      <c r="F216" s="100"/>
    </row>
    <row r="217" spans="1:6" x14ac:dyDescent="0.2">
      <c r="A217" s="98" t="s">
        <v>150</v>
      </c>
      <c r="B217" s="98"/>
      <c r="C217" s="100"/>
      <c r="D217" s="260" t="s">
        <v>516</v>
      </c>
      <c r="E217" s="98">
        <v>3</v>
      </c>
      <c r="F217" s="100"/>
    </row>
    <row r="218" spans="1:6" x14ac:dyDescent="0.2">
      <c r="A218" s="233" t="s">
        <v>487</v>
      </c>
      <c r="B218" s="98"/>
      <c r="C218" s="100"/>
      <c r="D218" s="260" t="s">
        <v>515</v>
      </c>
      <c r="E218" s="98">
        <v>4</v>
      </c>
      <c r="F218" s="100"/>
    </row>
    <row r="219" spans="1:6" x14ac:dyDescent="0.2">
      <c r="A219" s="98" t="s">
        <v>151</v>
      </c>
      <c r="B219" s="98"/>
      <c r="C219" s="100"/>
      <c r="D219" s="260" t="s">
        <v>514</v>
      </c>
      <c r="E219" s="101">
        <v>5</v>
      </c>
      <c r="F219" s="100"/>
    </row>
    <row r="220" spans="1:6" x14ac:dyDescent="0.2">
      <c r="A220" s="100"/>
      <c r="B220" s="100"/>
      <c r="C220" s="100"/>
      <c r="D220" s="100"/>
      <c r="E220" s="100"/>
      <c r="F220" s="100"/>
    </row>
    <row r="221" spans="1:6" x14ac:dyDescent="0.2">
      <c r="A221" s="72" t="s">
        <v>67</v>
      </c>
      <c r="B221" s="94"/>
      <c r="C221" s="100"/>
      <c r="D221" s="72" t="s">
        <v>68</v>
      </c>
      <c r="E221" s="94"/>
      <c r="F221" s="100"/>
    </row>
    <row r="222" spans="1:6" ht="38.25" x14ac:dyDescent="0.2">
      <c r="A222" s="21" t="s">
        <v>69</v>
      </c>
      <c r="B222" s="94"/>
      <c r="C222" s="100"/>
      <c r="D222" s="21" t="s">
        <v>72</v>
      </c>
      <c r="E222" s="94"/>
      <c r="F222" s="100"/>
    </row>
    <row r="223" spans="1:6" x14ac:dyDescent="0.2">
      <c r="A223" s="98" t="s">
        <v>70</v>
      </c>
      <c r="B223" s="98"/>
      <c r="C223" s="100"/>
      <c r="D223" s="98" t="s">
        <v>73</v>
      </c>
      <c r="E223" s="98"/>
      <c r="F223" s="100"/>
    </row>
    <row r="224" spans="1:6" ht="25.5" x14ac:dyDescent="0.2">
      <c r="A224" s="234" t="s">
        <v>488</v>
      </c>
      <c r="B224" s="98"/>
      <c r="C224" s="100"/>
      <c r="D224" s="98" t="s">
        <v>74</v>
      </c>
      <c r="E224" s="98">
        <v>2</v>
      </c>
      <c r="F224" s="100"/>
    </row>
    <row r="225" spans="1:6" ht="25.5" x14ac:dyDescent="0.2">
      <c r="A225" s="234" t="s">
        <v>489</v>
      </c>
      <c r="B225" s="98"/>
      <c r="C225" s="100"/>
      <c r="D225" s="234" t="s">
        <v>509</v>
      </c>
      <c r="E225" s="98"/>
      <c r="F225" s="100"/>
    </row>
    <row r="226" spans="1:6" ht="25.5" x14ac:dyDescent="0.2">
      <c r="A226" s="235" t="s">
        <v>490</v>
      </c>
      <c r="B226" s="98"/>
      <c r="C226" s="100"/>
      <c r="D226" s="260" t="s">
        <v>510</v>
      </c>
      <c r="E226" s="98"/>
      <c r="F226" s="100"/>
    </row>
    <row r="227" spans="1:6" ht="25.5" x14ac:dyDescent="0.2">
      <c r="A227" s="104" t="s">
        <v>71</v>
      </c>
      <c r="B227" s="98">
        <v>5</v>
      </c>
      <c r="C227" s="100"/>
      <c r="D227" s="260" t="s">
        <v>511</v>
      </c>
      <c r="E227" s="98"/>
      <c r="F227" s="100"/>
    </row>
    <row r="228" spans="1:6" x14ac:dyDescent="0.2">
      <c r="A228" s="100"/>
      <c r="B228" s="100"/>
      <c r="C228" s="100"/>
      <c r="D228" s="100"/>
      <c r="E228" s="100"/>
      <c r="F228" s="100"/>
    </row>
    <row r="229" spans="1:6" x14ac:dyDescent="0.2">
      <c r="A229" s="72" t="s">
        <v>75</v>
      </c>
      <c r="B229" s="94"/>
      <c r="C229" s="100"/>
      <c r="D229" s="290"/>
      <c r="E229" s="290"/>
      <c r="F229" s="290"/>
    </row>
    <row r="230" spans="1:6" ht="51" x14ac:dyDescent="0.2">
      <c r="A230" s="21" t="s">
        <v>76</v>
      </c>
      <c r="B230" s="94"/>
      <c r="C230" s="100"/>
      <c r="D230" s="290"/>
      <c r="E230" s="290"/>
      <c r="F230" s="290"/>
    </row>
    <row r="231" spans="1:6" x14ac:dyDescent="0.2">
      <c r="A231" s="98" t="s">
        <v>61</v>
      </c>
      <c r="B231" s="98">
        <v>1</v>
      </c>
      <c r="C231" s="100"/>
      <c r="D231" s="290"/>
      <c r="E231" s="290"/>
      <c r="F231" s="290"/>
    </row>
    <row r="232" spans="1:6" x14ac:dyDescent="0.2">
      <c r="A232" s="98" t="s">
        <v>62</v>
      </c>
      <c r="B232" s="98"/>
      <c r="C232" s="100"/>
      <c r="D232" s="290"/>
      <c r="E232" s="290"/>
      <c r="F232" s="290"/>
    </row>
    <row r="233" spans="1:6" x14ac:dyDescent="0.2">
      <c r="A233" s="100"/>
      <c r="B233" s="100"/>
      <c r="C233" s="100"/>
      <c r="D233" s="232"/>
      <c r="E233" s="232"/>
      <c r="F233" s="232"/>
    </row>
    <row r="234" spans="1:6" x14ac:dyDescent="0.2">
      <c r="A234" s="72" t="s">
        <v>102</v>
      </c>
      <c r="B234" s="21"/>
      <c r="C234" s="100"/>
      <c r="D234" s="232"/>
      <c r="E234" s="232"/>
      <c r="F234" s="232"/>
    </row>
    <row r="235" spans="1:6" ht="25.5" x14ac:dyDescent="0.2">
      <c r="A235" s="21" t="s">
        <v>77</v>
      </c>
      <c r="B235" s="21"/>
      <c r="C235" s="100"/>
      <c r="D235" s="232"/>
      <c r="E235" s="232"/>
      <c r="F235" s="232"/>
    </row>
    <row r="236" spans="1:6" x14ac:dyDescent="0.2">
      <c r="A236" s="73" t="s">
        <v>491</v>
      </c>
      <c r="B236" s="98">
        <v>1</v>
      </c>
      <c r="C236" s="100"/>
      <c r="D236" s="232"/>
      <c r="E236" s="232"/>
      <c r="F236" s="232"/>
    </row>
    <row r="237" spans="1:6" x14ac:dyDescent="0.2">
      <c r="A237" s="98" t="s">
        <v>79</v>
      </c>
      <c r="B237" s="98"/>
      <c r="C237" s="100"/>
      <c r="D237" s="232"/>
      <c r="E237" s="232"/>
      <c r="F237" s="232"/>
    </row>
    <row r="238" spans="1:6" x14ac:dyDescent="0.2">
      <c r="A238" s="73" t="s">
        <v>492</v>
      </c>
      <c r="B238" s="98"/>
      <c r="C238" s="100"/>
      <c r="D238" s="232"/>
      <c r="E238" s="232"/>
      <c r="F238" s="232"/>
    </row>
    <row r="239" spans="1:6" x14ac:dyDescent="0.2">
      <c r="A239" s="98" t="s">
        <v>152</v>
      </c>
      <c r="B239" s="98"/>
      <c r="C239" s="100"/>
      <c r="D239" s="232"/>
      <c r="E239" s="232"/>
      <c r="F239" s="232"/>
    </row>
    <row r="240" spans="1:6" x14ac:dyDescent="0.2">
      <c r="A240" s="98" t="s">
        <v>78</v>
      </c>
      <c r="B240" s="98"/>
      <c r="C240" s="100"/>
      <c r="D240" s="232"/>
      <c r="E240" s="232"/>
      <c r="F240" s="232"/>
    </row>
    <row r="241" spans="1:6" x14ac:dyDescent="0.2">
      <c r="A241" s="100"/>
      <c r="B241" s="100"/>
      <c r="C241" s="100"/>
      <c r="D241" s="232"/>
      <c r="E241" s="232"/>
      <c r="F241" s="232"/>
    </row>
    <row r="242" spans="1:6" ht="15" thickBot="1" x14ac:dyDescent="0.25">
      <c r="A242" s="102" t="str">
        <f>'SR Area C'!A73:D73</f>
        <v>C.1.1.6 Attività di sportello (front office)</v>
      </c>
      <c r="B242" s="91"/>
      <c r="C242" s="91"/>
      <c r="D242" s="91"/>
      <c r="E242" s="91"/>
      <c r="F242" s="91"/>
    </row>
    <row r="243" spans="1:6" x14ac:dyDescent="0.2">
      <c r="A243" s="340" t="s">
        <v>425</v>
      </c>
      <c r="B243" s="341"/>
      <c r="C243" s="92"/>
      <c r="D243" s="344" t="s">
        <v>426</v>
      </c>
      <c r="E243" s="341"/>
      <c r="F243" s="92"/>
    </row>
    <row r="244" spans="1:6" ht="13.5" thickBot="1" x14ac:dyDescent="0.25">
      <c r="A244" s="342"/>
      <c r="B244" s="343"/>
      <c r="C244" s="93"/>
      <c r="D244" s="343"/>
      <c r="E244" s="343"/>
      <c r="F244" s="93"/>
    </row>
    <row r="245" spans="1:6" x14ac:dyDescent="0.2">
      <c r="A245" s="71" t="s">
        <v>42</v>
      </c>
      <c r="B245" s="94"/>
      <c r="C245" s="95"/>
      <c r="D245" s="72" t="s">
        <v>50</v>
      </c>
      <c r="E245" s="94"/>
      <c r="F245" s="95"/>
    </row>
    <row r="246" spans="1:6" ht="76.5" x14ac:dyDescent="0.2">
      <c r="A246" s="19" t="s">
        <v>49</v>
      </c>
      <c r="B246" s="94"/>
      <c r="C246" s="95"/>
      <c r="D246" s="96" t="s">
        <v>51</v>
      </c>
      <c r="E246" s="94"/>
      <c r="F246" s="95"/>
    </row>
    <row r="247" spans="1:6" x14ac:dyDescent="0.2">
      <c r="A247" s="97" t="s">
        <v>43</v>
      </c>
      <c r="B247" s="98"/>
      <c r="C247" s="95"/>
      <c r="D247" s="98" t="s">
        <v>52</v>
      </c>
      <c r="E247" s="98"/>
      <c r="F247" s="95"/>
    </row>
    <row r="248" spans="1:6" x14ac:dyDescent="0.2">
      <c r="A248" s="97" t="s">
        <v>44</v>
      </c>
      <c r="B248" s="98">
        <v>2</v>
      </c>
      <c r="C248" s="95"/>
      <c r="D248" s="98" t="s">
        <v>53</v>
      </c>
      <c r="E248" s="98"/>
      <c r="F248" s="95"/>
    </row>
    <row r="249" spans="1:6" x14ac:dyDescent="0.2">
      <c r="A249" s="97" t="s">
        <v>45</v>
      </c>
      <c r="B249" s="98"/>
      <c r="C249" s="95"/>
      <c r="D249" s="98" t="s">
        <v>54</v>
      </c>
      <c r="E249" s="98">
        <v>3</v>
      </c>
      <c r="F249" s="95"/>
    </row>
    <row r="250" spans="1:6" ht="25.5" x14ac:dyDescent="0.2">
      <c r="A250" s="97" t="s">
        <v>47</v>
      </c>
      <c r="B250" s="98"/>
      <c r="C250" s="95"/>
      <c r="D250" s="98" t="s">
        <v>55</v>
      </c>
      <c r="E250" s="98"/>
      <c r="F250" s="95"/>
    </row>
    <row r="251" spans="1:6" x14ac:dyDescent="0.2">
      <c r="A251" s="97" t="s">
        <v>46</v>
      </c>
      <c r="B251" s="98"/>
      <c r="C251" s="95"/>
      <c r="D251" s="98" t="s">
        <v>56</v>
      </c>
      <c r="E251" s="98"/>
      <c r="F251" s="95"/>
    </row>
    <row r="252" spans="1:6" x14ac:dyDescent="0.2">
      <c r="A252" s="99"/>
      <c r="B252" s="100"/>
      <c r="C252" s="100"/>
      <c r="D252" s="100"/>
      <c r="E252" s="100"/>
      <c r="F252" s="100"/>
    </row>
    <row r="253" spans="1:6" x14ac:dyDescent="0.2">
      <c r="A253" s="72" t="s">
        <v>57</v>
      </c>
      <c r="B253" s="94"/>
      <c r="C253" s="100"/>
      <c r="D253" s="72" t="s">
        <v>58</v>
      </c>
      <c r="E253" s="94"/>
      <c r="F253" s="100"/>
    </row>
    <row r="254" spans="1:6" ht="63.75" x14ac:dyDescent="0.2">
      <c r="A254" s="21" t="s">
        <v>59</v>
      </c>
      <c r="B254" s="94"/>
      <c r="C254" s="100"/>
      <c r="D254" s="21" t="s">
        <v>100</v>
      </c>
      <c r="E254" s="94"/>
      <c r="F254" s="100"/>
    </row>
    <row r="255" spans="1:6" x14ac:dyDescent="0.2">
      <c r="A255" s="73" t="s">
        <v>482</v>
      </c>
      <c r="B255" s="98"/>
      <c r="C255" s="100"/>
      <c r="D255" s="98" t="s">
        <v>61</v>
      </c>
      <c r="E255" s="98">
        <v>1</v>
      </c>
      <c r="F255" s="100"/>
    </row>
    <row r="256" spans="1:6" x14ac:dyDescent="0.2">
      <c r="A256" s="73" t="s">
        <v>485</v>
      </c>
      <c r="B256" s="98"/>
      <c r="C256" s="100"/>
      <c r="D256" s="73" t="s">
        <v>493</v>
      </c>
      <c r="E256" s="98">
        <v>5</v>
      </c>
      <c r="F256" s="100"/>
    </row>
    <row r="257" spans="1:6" x14ac:dyDescent="0.2">
      <c r="A257" s="73" t="s">
        <v>483</v>
      </c>
      <c r="B257" s="98"/>
      <c r="C257" s="100"/>
      <c r="D257" s="98"/>
      <c r="E257" s="98"/>
      <c r="F257" s="100"/>
    </row>
    <row r="258" spans="1:6" x14ac:dyDescent="0.2">
      <c r="A258" s="73" t="s">
        <v>484</v>
      </c>
      <c r="B258" s="98"/>
      <c r="C258" s="100"/>
      <c r="D258" s="98"/>
      <c r="E258" s="98"/>
      <c r="F258" s="100"/>
    </row>
    <row r="259" spans="1:6" x14ac:dyDescent="0.2">
      <c r="A259" s="98" t="s">
        <v>60</v>
      </c>
      <c r="B259" s="98">
        <v>5</v>
      </c>
      <c r="C259" s="100"/>
      <c r="E259" s="98"/>
      <c r="F259" s="100"/>
    </row>
    <row r="260" spans="1:6" x14ac:dyDescent="0.2">
      <c r="A260" s="100"/>
      <c r="B260" s="100"/>
      <c r="C260" s="100"/>
      <c r="D260" s="100"/>
      <c r="E260" s="100"/>
      <c r="F260" s="100"/>
    </row>
    <row r="261" spans="1:6" x14ac:dyDescent="0.2">
      <c r="A261" s="72" t="s">
        <v>63</v>
      </c>
      <c r="B261" s="94"/>
      <c r="C261" s="100"/>
      <c r="D261" s="72" t="s">
        <v>64</v>
      </c>
      <c r="E261" s="94"/>
      <c r="F261" s="100"/>
    </row>
    <row r="262" spans="1:6" ht="38.25" x14ac:dyDescent="0.2">
      <c r="A262" s="21" t="s">
        <v>65</v>
      </c>
      <c r="B262" s="94"/>
      <c r="C262" s="100"/>
      <c r="D262" s="21" t="s">
        <v>570</v>
      </c>
      <c r="E262" s="94"/>
      <c r="F262" s="100"/>
    </row>
    <row r="263" spans="1:6" x14ac:dyDescent="0.2">
      <c r="A263" s="98" t="s">
        <v>66</v>
      </c>
      <c r="B263" s="98">
        <v>1</v>
      </c>
      <c r="C263" s="100"/>
      <c r="D263" s="98" t="s">
        <v>61</v>
      </c>
      <c r="E263" s="98">
        <v>1</v>
      </c>
      <c r="F263" s="100"/>
    </row>
    <row r="264" spans="1:6" x14ac:dyDescent="0.2">
      <c r="A264" s="233" t="s">
        <v>486</v>
      </c>
      <c r="B264" s="98"/>
      <c r="C264" s="100"/>
      <c r="D264" s="260" t="s">
        <v>513</v>
      </c>
      <c r="E264" s="98">
        <v>2</v>
      </c>
      <c r="F264" s="100"/>
    </row>
    <row r="265" spans="1:6" x14ac:dyDescent="0.2">
      <c r="A265" s="98" t="s">
        <v>150</v>
      </c>
      <c r="B265" s="98"/>
      <c r="C265" s="100"/>
      <c r="D265" s="260" t="s">
        <v>516</v>
      </c>
      <c r="E265" s="98">
        <v>3</v>
      </c>
      <c r="F265" s="100"/>
    </row>
    <row r="266" spans="1:6" x14ac:dyDescent="0.2">
      <c r="A266" s="233" t="s">
        <v>487</v>
      </c>
      <c r="B266" s="98"/>
      <c r="C266" s="100"/>
      <c r="D266" s="260" t="s">
        <v>515</v>
      </c>
      <c r="E266" s="98">
        <v>4</v>
      </c>
      <c r="F266" s="100"/>
    </row>
    <row r="267" spans="1:6" x14ac:dyDescent="0.2">
      <c r="A267" s="98" t="s">
        <v>151</v>
      </c>
      <c r="B267" s="98"/>
      <c r="C267" s="100"/>
      <c r="D267" s="260" t="s">
        <v>514</v>
      </c>
      <c r="E267" s="101">
        <v>5</v>
      </c>
      <c r="F267" s="100"/>
    </row>
    <row r="268" spans="1:6" x14ac:dyDescent="0.2">
      <c r="A268" s="100"/>
      <c r="B268" s="100"/>
      <c r="C268" s="100"/>
      <c r="D268" s="100"/>
      <c r="E268" s="100"/>
      <c r="F268" s="100"/>
    </row>
    <row r="269" spans="1:6" x14ac:dyDescent="0.2">
      <c r="A269" s="72" t="s">
        <v>67</v>
      </c>
      <c r="B269" s="94"/>
      <c r="C269" s="100"/>
      <c r="D269" s="72" t="s">
        <v>68</v>
      </c>
      <c r="E269" s="94"/>
      <c r="F269" s="100"/>
    </row>
    <row r="270" spans="1:6" ht="38.25" x14ac:dyDescent="0.2">
      <c r="A270" s="21" t="s">
        <v>69</v>
      </c>
      <c r="B270" s="94"/>
      <c r="C270" s="100"/>
      <c r="D270" s="21" t="s">
        <v>72</v>
      </c>
      <c r="E270" s="94"/>
      <c r="F270" s="100"/>
    </row>
    <row r="271" spans="1:6" x14ac:dyDescent="0.2">
      <c r="A271" s="98" t="s">
        <v>70</v>
      </c>
      <c r="B271" s="98"/>
      <c r="C271" s="100"/>
      <c r="D271" s="98" t="s">
        <v>73</v>
      </c>
      <c r="E271" s="98">
        <v>1</v>
      </c>
      <c r="F271" s="100"/>
    </row>
    <row r="272" spans="1:6" ht="25.5" x14ac:dyDescent="0.2">
      <c r="A272" s="234" t="s">
        <v>488</v>
      </c>
      <c r="B272" s="98"/>
      <c r="C272" s="100"/>
      <c r="D272" s="98" t="s">
        <v>74</v>
      </c>
      <c r="E272" s="98"/>
      <c r="F272" s="100"/>
    </row>
    <row r="273" spans="1:6" ht="25.5" x14ac:dyDescent="0.2">
      <c r="A273" s="234" t="s">
        <v>489</v>
      </c>
      <c r="B273" s="98"/>
      <c r="C273" s="100"/>
      <c r="D273" s="234" t="s">
        <v>509</v>
      </c>
      <c r="E273" s="98"/>
      <c r="F273" s="100"/>
    </row>
    <row r="274" spans="1:6" ht="25.5" x14ac:dyDescent="0.2">
      <c r="A274" s="235" t="s">
        <v>490</v>
      </c>
      <c r="B274" s="98"/>
      <c r="C274" s="100"/>
      <c r="D274" s="260" t="s">
        <v>510</v>
      </c>
      <c r="E274" s="98"/>
      <c r="F274" s="100"/>
    </row>
    <row r="275" spans="1:6" ht="25.5" x14ac:dyDescent="0.2">
      <c r="A275" s="104" t="s">
        <v>71</v>
      </c>
      <c r="B275" s="98">
        <v>5</v>
      </c>
      <c r="C275" s="100"/>
      <c r="D275" s="260" t="s">
        <v>511</v>
      </c>
      <c r="E275" s="98"/>
      <c r="F275" s="100"/>
    </row>
    <row r="276" spans="1:6" x14ac:dyDescent="0.2">
      <c r="A276" s="100"/>
      <c r="B276" s="100"/>
      <c r="C276" s="100"/>
      <c r="D276" s="100"/>
      <c r="E276" s="100"/>
      <c r="F276" s="100"/>
    </row>
    <row r="277" spans="1:6" x14ac:dyDescent="0.2">
      <c r="A277" s="72" t="s">
        <v>75</v>
      </c>
      <c r="B277" s="94"/>
      <c r="C277" s="100"/>
      <c r="D277" s="290"/>
      <c r="E277" s="290"/>
      <c r="F277" s="290"/>
    </row>
    <row r="278" spans="1:6" ht="51" x14ac:dyDescent="0.2">
      <c r="A278" s="21" t="s">
        <v>76</v>
      </c>
      <c r="B278" s="94"/>
      <c r="C278" s="100"/>
      <c r="D278" s="290"/>
      <c r="E278" s="290"/>
      <c r="F278" s="290"/>
    </row>
    <row r="279" spans="1:6" x14ac:dyDescent="0.2">
      <c r="A279" s="98" t="s">
        <v>61</v>
      </c>
      <c r="B279" s="98">
        <v>1</v>
      </c>
      <c r="C279" s="100"/>
      <c r="D279" s="290"/>
      <c r="E279" s="290"/>
      <c r="F279" s="290"/>
    </row>
    <row r="280" spans="1:6" x14ac:dyDescent="0.2">
      <c r="A280" s="98" t="s">
        <v>62</v>
      </c>
      <c r="B280" s="98"/>
      <c r="C280" s="100"/>
      <c r="D280" s="290"/>
      <c r="E280" s="290"/>
      <c r="F280" s="290"/>
    </row>
    <row r="281" spans="1:6" x14ac:dyDescent="0.2">
      <c r="A281" s="100"/>
      <c r="B281" s="100"/>
      <c r="C281" s="100"/>
      <c r="D281" s="232"/>
      <c r="E281" s="232"/>
      <c r="F281" s="232"/>
    </row>
    <row r="282" spans="1:6" x14ac:dyDescent="0.2">
      <c r="A282" s="72" t="s">
        <v>102</v>
      </c>
      <c r="B282" s="21"/>
      <c r="C282" s="100"/>
      <c r="D282" s="232"/>
      <c r="E282" s="232"/>
      <c r="F282" s="232"/>
    </row>
    <row r="283" spans="1:6" ht="25.5" x14ac:dyDescent="0.2">
      <c r="A283" s="21" t="s">
        <v>77</v>
      </c>
      <c r="B283" s="21"/>
      <c r="C283" s="100"/>
      <c r="D283" s="232"/>
      <c r="E283" s="232"/>
      <c r="F283" s="232"/>
    </row>
    <row r="284" spans="1:6" x14ac:dyDescent="0.2">
      <c r="A284" s="73" t="s">
        <v>491</v>
      </c>
      <c r="B284" s="98">
        <v>1</v>
      </c>
      <c r="C284" s="100"/>
      <c r="D284" s="232"/>
      <c r="E284" s="232"/>
      <c r="F284" s="232"/>
    </row>
    <row r="285" spans="1:6" x14ac:dyDescent="0.2">
      <c r="A285" s="98" t="s">
        <v>79</v>
      </c>
      <c r="B285" s="98"/>
      <c r="C285" s="100"/>
      <c r="D285" s="232"/>
      <c r="E285" s="232"/>
      <c r="F285" s="232"/>
    </row>
    <row r="286" spans="1:6" x14ac:dyDescent="0.2">
      <c r="A286" s="73" t="s">
        <v>492</v>
      </c>
      <c r="B286" s="98"/>
      <c r="C286" s="100"/>
      <c r="D286" s="232"/>
      <c r="E286" s="232"/>
      <c r="F286" s="232"/>
    </row>
    <row r="287" spans="1:6" x14ac:dyDescent="0.2">
      <c r="A287" s="98" t="s">
        <v>152</v>
      </c>
      <c r="B287" s="98"/>
      <c r="C287" s="100"/>
      <c r="D287" s="232"/>
      <c r="E287" s="232"/>
      <c r="F287" s="232"/>
    </row>
    <row r="288" spans="1:6" x14ac:dyDescent="0.2">
      <c r="A288" s="98" t="s">
        <v>78</v>
      </c>
      <c r="B288" s="98"/>
      <c r="C288" s="100"/>
      <c r="D288" s="232"/>
      <c r="E288" s="232"/>
      <c r="F288" s="232"/>
    </row>
    <row r="289" spans="1:6" x14ac:dyDescent="0.2">
      <c r="A289" s="100"/>
      <c r="B289" s="100"/>
      <c r="C289" s="100"/>
      <c r="D289" s="232"/>
      <c r="E289" s="232"/>
      <c r="F289" s="232"/>
    </row>
    <row r="290" spans="1:6" ht="15" thickBot="1" x14ac:dyDescent="0.25">
      <c r="A290" s="102" t="str">
        <f>'SR Area C'!A87:D87</f>
        <v>C.1.1.8 Esame di idoneità abilitanti per l’iscrizione in alcuni ruoli</v>
      </c>
      <c r="B290" s="91"/>
      <c r="C290" s="91"/>
      <c r="D290" s="91"/>
      <c r="E290" s="91"/>
      <c r="F290" s="91"/>
    </row>
    <row r="291" spans="1:6" x14ac:dyDescent="0.2">
      <c r="A291" s="340" t="s">
        <v>425</v>
      </c>
      <c r="B291" s="341"/>
      <c r="C291" s="92"/>
      <c r="D291" s="344" t="s">
        <v>426</v>
      </c>
      <c r="E291" s="341"/>
      <c r="F291" s="92"/>
    </row>
    <row r="292" spans="1:6" ht="13.5" thickBot="1" x14ac:dyDescent="0.25">
      <c r="A292" s="342"/>
      <c r="B292" s="343"/>
      <c r="C292" s="93"/>
      <c r="D292" s="343"/>
      <c r="E292" s="343"/>
      <c r="F292" s="93"/>
    </row>
    <row r="293" spans="1:6" x14ac:dyDescent="0.2">
      <c r="A293" s="71" t="s">
        <v>42</v>
      </c>
      <c r="B293" s="94"/>
      <c r="C293" s="95"/>
      <c r="D293" s="72" t="s">
        <v>50</v>
      </c>
      <c r="E293" s="94"/>
      <c r="F293" s="95"/>
    </row>
    <row r="294" spans="1:6" ht="76.5" x14ac:dyDescent="0.2">
      <c r="A294" s="19" t="s">
        <v>49</v>
      </c>
      <c r="B294" s="94"/>
      <c r="C294" s="95"/>
      <c r="D294" s="96" t="s">
        <v>51</v>
      </c>
      <c r="E294" s="94"/>
      <c r="F294" s="95"/>
    </row>
    <row r="295" spans="1:6" x14ac:dyDescent="0.2">
      <c r="A295" s="97" t="s">
        <v>43</v>
      </c>
      <c r="B295" s="98"/>
      <c r="C295" s="95"/>
      <c r="D295" s="98" t="s">
        <v>52</v>
      </c>
      <c r="E295" s="98">
        <v>1</v>
      </c>
      <c r="F295" s="95"/>
    </row>
    <row r="296" spans="1:6" x14ac:dyDescent="0.2">
      <c r="A296" s="97" t="s">
        <v>44</v>
      </c>
      <c r="B296" s="98">
        <v>2</v>
      </c>
      <c r="C296" s="95"/>
      <c r="D296" s="98" t="s">
        <v>53</v>
      </c>
      <c r="E296" s="98"/>
      <c r="F296" s="95"/>
    </row>
    <row r="297" spans="1:6" x14ac:dyDescent="0.2">
      <c r="A297" s="97" t="s">
        <v>45</v>
      </c>
      <c r="B297" s="98"/>
      <c r="C297" s="95"/>
      <c r="D297" s="98" t="s">
        <v>54</v>
      </c>
      <c r="E297" s="98"/>
      <c r="F297" s="95"/>
    </row>
    <row r="298" spans="1:6" ht="25.5" x14ac:dyDescent="0.2">
      <c r="A298" s="97" t="s">
        <v>47</v>
      </c>
      <c r="B298" s="98"/>
      <c r="C298" s="95"/>
      <c r="D298" s="98" t="s">
        <v>55</v>
      </c>
      <c r="E298" s="98"/>
      <c r="F298" s="95"/>
    </row>
    <row r="299" spans="1:6" x14ac:dyDescent="0.2">
      <c r="A299" s="97" t="s">
        <v>46</v>
      </c>
      <c r="B299" s="98"/>
      <c r="C299" s="95"/>
      <c r="D299" s="98" t="s">
        <v>56</v>
      </c>
      <c r="E299" s="98"/>
      <c r="F299" s="95"/>
    </row>
    <row r="300" spans="1:6" x14ac:dyDescent="0.2">
      <c r="A300" s="99"/>
      <c r="B300" s="100"/>
      <c r="C300" s="100"/>
      <c r="D300" s="100"/>
      <c r="E300" s="100"/>
      <c r="F300" s="100"/>
    </row>
    <row r="301" spans="1:6" x14ac:dyDescent="0.2">
      <c r="A301" s="72" t="s">
        <v>57</v>
      </c>
      <c r="B301" s="94"/>
      <c r="C301" s="100"/>
      <c r="D301" s="72" t="s">
        <v>58</v>
      </c>
      <c r="E301" s="94"/>
      <c r="F301" s="100"/>
    </row>
    <row r="302" spans="1:6" ht="63.75" x14ac:dyDescent="0.2">
      <c r="A302" s="21" t="s">
        <v>59</v>
      </c>
      <c r="B302" s="94"/>
      <c r="C302" s="100"/>
      <c r="D302" s="21" t="s">
        <v>100</v>
      </c>
      <c r="E302" s="94"/>
      <c r="F302" s="100"/>
    </row>
    <row r="303" spans="1:6" x14ac:dyDescent="0.2">
      <c r="A303" s="73" t="s">
        <v>482</v>
      </c>
      <c r="B303" s="98"/>
      <c r="C303" s="100"/>
      <c r="D303" s="98" t="s">
        <v>61</v>
      </c>
      <c r="E303" s="98">
        <v>1</v>
      </c>
      <c r="F303" s="100"/>
    </row>
    <row r="304" spans="1:6" x14ac:dyDescent="0.2">
      <c r="A304" s="73" t="s">
        <v>485</v>
      </c>
      <c r="B304" s="98"/>
      <c r="C304" s="100"/>
      <c r="D304" s="73" t="s">
        <v>493</v>
      </c>
      <c r="E304" s="98">
        <v>5</v>
      </c>
      <c r="F304" s="100"/>
    </row>
    <row r="305" spans="1:6" x14ac:dyDescent="0.2">
      <c r="A305" s="73" t="s">
        <v>483</v>
      </c>
      <c r="B305" s="98"/>
      <c r="C305" s="100"/>
      <c r="D305" s="98"/>
      <c r="E305" s="98"/>
      <c r="F305" s="100"/>
    </row>
    <row r="306" spans="1:6" x14ac:dyDescent="0.2">
      <c r="A306" s="73" t="s">
        <v>484</v>
      </c>
      <c r="B306" s="98"/>
      <c r="C306" s="100"/>
      <c r="D306" s="98"/>
      <c r="E306" s="98"/>
      <c r="F306" s="100"/>
    </row>
    <row r="307" spans="1:6" x14ac:dyDescent="0.2">
      <c r="A307" s="98" t="s">
        <v>60</v>
      </c>
      <c r="B307" s="98">
        <v>5</v>
      </c>
      <c r="C307" s="100"/>
      <c r="E307" s="98"/>
      <c r="F307" s="100"/>
    </row>
    <row r="308" spans="1:6" x14ac:dyDescent="0.2">
      <c r="A308" s="100"/>
      <c r="B308" s="100"/>
      <c r="C308" s="100"/>
      <c r="D308" s="100"/>
      <c r="E308" s="100"/>
      <c r="F308" s="100"/>
    </row>
    <row r="309" spans="1:6" x14ac:dyDescent="0.2">
      <c r="A309" s="72" t="s">
        <v>63</v>
      </c>
      <c r="B309" s="94"/>
      <c r="C309" s="100"/>
      <c r="D309" s="72" t="s">
        <v>64</v>
      </c>
      <c r="E309" s="94"/>
      <c r="F309" s="100"/>
    </row>
    <row r="310" spans="1:6" ht="38.25" x14ac:dyDescent="0.2">
      <c r="A310" s="21" t="s">
        <v>65</v>
      </c>
      <c r="B310" s="94"/>
      <c r="C310" s="100"/>
      <c r="D310" s="21" t="s">
        <v>570</v>
      </c>
      <c r="E310" s="94"/>
      <c r="F310" s="100"/>
    </row>
    <row r="311" spans="1:6" x14ac:dyDescent="0.2">
      <c r="A311" s="98" t="s">
        <v>66</v>
      </c>
      <c r="B311" s="98">
        <v>1</v>
      </c>
      <c r="C311" s="100"/>
      <c r="D311" s="98" t="s">
        <v>61</v>
      </c>
      <c r="E311" s="98">
        <v>1</v>
      </c>
      <c r="F311" s="100"/>
    </row>
    <row r="312" spans="1:6" x14ac:dyDescent="0.2">
      <c r="A312" s="233" t="s">
        <v>486</v>
      </c>
      <c r="B312" s="98"/>
      <c r="C312" s="100"/>
      <c r="D312" s="260" t="s">
        <v>513</v>
      </c>
      <c r="E312" s="98">
        <v>2</v>
      </c>
      <c r="F312" s="100"/>
    </row>
    <row r="313" spans="1:6" x14ac:dyDescent="0.2">
      <c r="A313" s="98" t="s">
        <v>150</v>
      </c>
      <c r="B313" s="98"/>
      <c r="C313" s="100"/>
      <c r="D313" s="260" t="s">
        <v>516</v>
      </c>
      <c r="E313" s="98">
        <v>3</v>
      </c>
      <c r="F313" s="100"/>
    </row>
    <row r="314" spans="1:6" x14ac:dyDescent="0.2">
      <c r="A314" s="233" t="s">
        <v>487</v>
      </c>
      <c r="B314" s="98"/>
      <c r="C314" s="100"/>
      <c r="D314" s="260" t="s">
        <v>515</v>
      </c>
      <c r="E314" s="98">
        <v>4</v>
      </c>
      <c r="F314" s="100"/>
    </row>
    <row r="315" spans="1:6" x14ac:dyDescent="0.2">
      <c r="A315" s="98" t="s">
        <v>151</v>
      </c>
      <c r="B315" s="98"/>
      <c r="C315" s="100"/>
      <c r="D315" s="260" t="s">
        <v>514</v>
      </c>
      <c r="E315" s="101">
        <v>5</v>
      </c>
      <c r="F315" s="100"/>
    </row>
    <row r="316" spans="1:6" x14ac:dyDescent="0.2">
      <c r="A316" s="100"/>
      <c r="B316" s="100"/>
      <c r="C316" s="100"/>
      <c r="D316" s="100"/>
      <c r="E316" s="100"/>
      <c r="F316" s="100"/>
    </row>
    <row r="317" spans="1:6" x14ac:dyDescent="0.2">
      <c r="A317" s="72" t="s">
        <v>67</v>
      </c>
      <c r="B317" s="94"/>
      <c r="C317" s="100"/>
      <c r="D317" s="72" t="s">
        <v>68</v>
      </c>
      <c r="E317" s="94"/>
      <c r="F317" s="100"/>
    </row>
    <row r="318" spans="1:6" ht="38.25" x14ac:dyDescent="0.2">
      <c r="A318" s="21" t="s">
        <v>69</v>
      </c>
      <c r="B318" s="94"/>
      <c r="C318" s="100"/>
      <c r="D318" s="21" t="s">
        <v>72</v>
      </c>
      <c r="E318" s="94"/>
      <c r="F318" s="100"/>
    </row>
    <row r="319" spans="1:6" x14ac:dyDescent="0.2">
      <c r="A319" s="98" t="s">
        <v>70</v>
      </c>
      <c r="B319" s="98"/>
      <c r="C319" s="100"/>
      <c r="D319" s="98" t="s">
        <v>73</v>
      </c>
      <c r="E319" s="98"/>
      <c r="F319" s="100"/>
    </row>
    <row r="320" spans="1:6" ht="25.5" x14ac:dyDescent="0.2">
      <c r="A320" s="234" t="s">
        <v>488</v>
      </c>
      <c r="B320" s="98"/>
      <c r="C320" s="100"/>
      <c r="D320" s="98" t="s">
        <v>74</v>
      </c>
      <c r="E320" s="98"/>
      <c r="F320" s="100"/>
    </row>
    <row r="321" spans="1:6" ht="25.5" x14ac:dyDescent="0.2">
      <c r="A321" s="234" t="s">
        <v>489</v>
      </c>
      <c r="B321" s="98"/>
      <c r="C321" s="100"/>
      <c r="D321" s="234" t="s">
        <v>509</v>
      </c>
      <c r="E321" s="98">
        <v>3</v>
      </c>
      <c r="F321" s="100"/>
    </row>
    <row r="322" spans="1:6" ht="25.5" x14ac:dyDescent="0.2">
      <c r="A322" s="235" t="s">
        <v>490</v>
      </c>
      <c r="B322" s="98"/>
      <c r="C322" s="100"/>
      <c r="D322" s="260" t="s">
        <v>510</v>
      </c>
      <c r="E322" s="98">
        <v>4</v>
      </c>
      <c r="F322" s="100"/>
    </row>
    <row r="323" spans="1:6" ht="25.5" x14ac:dyDescent="0.2">
      <c r="A323" s="104" t="s">
        <v>71</v>
      </c>
      <c r="B323" s="98">
        <v>5</v>
      </c>
      <c r="C323" s="100"/>
      <c r="D323" s="260" t="s">
        <v>511</v>
      </c>
      <c r="E323" s="98"/>
      <c r="F323" s="100"/>
    </row>
    <row r="324" spans="1:6" x14ac:dyDescent="0.2">
      <c r="A324" s="100"/>
      <c r="B324" s="100"/>
      <c r="C324" s="100"/>
      <c r="D324" s="100"/>
      <c r="E324" s="100"/>
      <c r="F324" s="100"/>
    </row>
    <row r="325" spans="1:6" x14ac:dyDescent="0.2">
      <c r="A325" s="72" t="s">
        <v>75</v>
      </c>
      <c r="B325" s="94"/>
      <c r="C325" s="100"/>
      <c r="D325" s="290"/>
      <c r="E325" s="290"/>
      <c r="F325" s="290"/>
    </row>
    <row r="326" spans="1:6" ht="51" x14ac:dyDescent="0.2">
      <c r="A326" s="21" t="s">
        <v>76</v>
      </c>
      <c r="B326" s="94"/>
      <c r="C326" s="100"/>
      <c r="D326" s="290"/>
      <c r="E326" s="290"/>
      <c r="F326" s="290"/>
    </row>
    <row r="327" spans="1:6" x14ac:dyDescent="0.2">
      <c r="A327" s="98" t="s">
        <v>61</v>
      </c>
      <c r="B327" s="98">
        <v>1</v>
      </c>
      <c r="C327" s="100"/>
      <c r="D327" s="290"/>
      <c r="E327" s="290"/>
      <c r="F327" s="290"/>
    </row>
    <row r="328" spans="1:6" x14ac:dyDescent="0.2">
      <c r="A328" s="98" t="s">
        <v>62</v>
      </c>
      <c r="B328" s="98"/>
      <c r="C328" s="100"/>
      <c r="D328" s="290"/>
      <c r="E328" s="290"/>
      <c r="F328" s="290"/>
    </row>
    <row r="329" spans="1:6" x14ac:dyDescent="0.2">
      <c r="A329" s="100"/>
      <c r="B329" s="100"/>
      <c r="C329" s="100"/>
      <c r="D329" s="232"/>
      <c r="E329" s="232"/>
      <c r="F329" s="232"/>
    </row>
    <row r="330" spans="1:6" x14ac:dyDescent="0.2">
      <c r="A330" s="72" t="s">
        <v>102</v>
      </c>
      <c r="B330" s="21"/>
      <c r="C330" s="100"/>
      <c r="D330" s="232"/>
      <c r="E330" s="232"/>
      <c r="F330" s="232"/>
    </row>
    <row r="331" spans="1:6" ht="25.5" x14ac:dyDescent="0.2">
      <c r="A331" s="21" t="s">
        <v>77</v>
      </c>
      <c r="B331" s="21"/>
      <c r="C331" s="100"/>
      <c r="D331" s="232"/>
      <c r="E331" s="232"/>
      <c r="F331" s="232"/>
    </row>
    <row r="332" spans="1:6" x14ac:dyDescent="0.2">
      <c r="A332" s="73" t="s">
        <v>491</v>
      </c>
      <c r="B332" s="98"/>
      <c r="C332" s="100"/>
      <c r="D332" s="232"/>
      <c r="E332" s="232"/>
      <c r="F332" s="232"/>
    </row>
    <row r="333" spans="1:6" x14ac:dyDescent="0.2">
      <c r="A333" s="98" t="s">
        <v>79</v>
      </c>
      <c r="B333" s="98">
        <v>2</v>
      </c>
      <c r="C333" s="100"/>
      <c r="D333" s="232"/>
      <c r="E333" s="232"/>
      <c r="F333" s="232"/>
    </row>
    <row r="334" spans="1:6" x14ac:dyDescent="0.2">
      <c r="A334" s="73" t="s">
        <v>492</v>
      </c>
      <c r="B334" s="98"/>
      <c r="C334" s="100"/>
      <c r="D334" s="232"/>
      <c r="E334" s="232"/>
      <c r="F334" s="232"/>
    </row>
    <row r="335" spans="1:6" x14ac:dyDescent="0.2">
      <c r="A335" s="98" t="s">
        <v>152</v>
      </c>
      <c r="B335" s="98"/>
      <c r="C335" s="100"/>
      <c r="D335" s="232"/>
      <c r="E335" s="232"/>
      <c r="F335" s="232"/>
    </row>
    <row r="336" spans="1:6" x14ac:dyDescent="0.2">
      <c r="A336" s="98" t="s">
        <v>78</v>
      </c>
      <c r="B336" s="98"/>
      <c r="C336" s="100"/>
      <c r="D336" s="232"/>
      <c r="E336" s="232"/>
      <c r="F336" s="232"/>
    </row>
    <row r="337" spans="1:6" x14ac:dyDescent="0.2">
      <c r="A337" s="100"/>
      <c r="B337" s="100"/>
      <c r="C337" s="100"/>
      <c r="D337" s="232"/>
      <c r="E337" s="232"/>
      <c r="F337" s="232"/>
    </row>
    <row r="338" spans="1:6" ht="15" thickBot="1" x14ac:dyDescent="0.25">
      <c r="A338" s="102" t="str">
        <f>'SR Area C'!A101:D101</f>
        <v>C.2.1.1 Gestione istanze di cancellazione protesti</v>
      </c>
      <c r="B338" s="91"/>
      <c r="C338" s="91"/>
      <c r="D338" s="91"/>
      <c r="E338" s="91"/>
      <c r="F338" s="91"/>
    </row>
    <row r="339" spans="1:6" x14ac:dyDescent="0.2">
      <c r="A339" s="340" t="s">
        <v>425</v>
      </c>
      <c r="B339" s="341"/>
      <c r="C339" s="92"/>
      <c r="D339" s="344" t="s">
        <v>426</v>
      </c>
      <c r="E339" s="341"/>
      <c r="F339" s="92"/>
    </row>
    <row r="340" spans="1:6" ht="13.5" thickBot="1" x14ac:dyDescent="0.25">
      <c r="A340" s="342"/>
      <c r="B340" s="343"/>
      <c r="C340" s="93"/>
      <c r="D340" s="343"/>
      <c r="E340" s="343"/>
      <c r="F340" s="93"/>
    </row>
    <row r="341" spans="1:6" x14ac:dyDescent="0.2">
      <c r="A341" s="71" t="s">
        <v>42</v>
      </c>
      <c r="B341" s="94"/>
      <c r="C341" s="95"/>
      <c r="D341" s="72" t="s">
        <v>50</v>
      </c>
      <c r="E341" s="94"/>
      <c r="F341" s="95"/>
    </row>
    <row r="342" spans="1:6" ht="76.5" x14ac:dyDescent="0.2">
      <c r="A342" s="19" t="s">
        <v>49</v>
      </c>
      <c r="B342" s="94"/>
      <c r="C342" s="95"/>
      <c r="D342" s="96" t="s">
        <v>51</v>
      </c>
      <c r="E342" s="94"/>
      <c r="F342" s="95"/>
    </row>
    <row r="343" spans="1:6" x14ac:dyDescent="0.2">
      <c r="A343" s="97" t="s">
        <v>43</v>
      </c>
      <c r="B343" s="98">
        <v>1</v>
      </c>
      <c r="C343" s="95"/>
      <c r="D343" s="98" t="s">
        <v>52</v>
      </c>
      <c r="E343" s="98">
        <v>1</v>
      </c>
      <c r="F343" s="95"/>
    </row>
    <row r="344" spans="1:6" x14ac:dyDescent="0.2">
      <c r="A344" s="97" t="s">
        <v>44</v>
      </c>
      <c r="B344" s="98"/>
      <c r="C344" s="95"/>
      <c r="D344" s="98" t="s">
        <v>53</v>
      </c>
      <c r="E344" s="98"/>
      <c r="F344" s="95"/>
    </row>
    <row r="345" spans="1:6" x14ac:dyDescent="0.2">
      <c r="A345" s="97" t="s">
        <v>45</v>
      </c>
      <c r="B345" s="98"/>
      <c r="C345" s="95"/>
      <c r="D345" s="98" t="s">
        <v>54</v>
      </c>
      <c r="E345" s="98"/>
      <c r="F345" s="95"/>
    </row>
    <row r="346" spans="1:6" ht="25.5" x14ac:dyDescent="0.2">
      <c r="A346" s="97" t="s">
        <v>47</v>
      </c>
      <c r="B346" s="98"/>
      <c r="C346" s="95"/>
      <c r="D346" s="98" t="s">
        <v>55</v>
      </c>
      <c r="E346" s="98"/>
      <c r="F346" s="95"/>
    </row>
    <row r="347" spans="1:6" x14ac:dyDescent="0.2">
      <c r="A347" s="97" t="s">
        <v>46</v>
      </c>
      <c r="B347" s="98"/>
      <c r="C347" s="95"/>
      <c r="D347" s="98" t="s">
        <v>56</v>
      </c>
      <c r="E347" s="98"/>
      <c r="F347" s="95"/>
    </row>
    <row r="348" spans="1:6" x14ac:dyDescent="0.2">
      <c r="A348" s="99"/>
      <c r="B348" s="100"/>
      <c r="C348" s="100"/>
      <c r="D348" s="100"/>
      <c r="E348" s="100"/>
      <c r="F348" s="100"/>
    </row>
    <row r="349" spans="1:6" x14ac:dyDescent="0.2">
      <c r="A349" s="72" t="s">
        <v>57</v>
      </c>
      <c r="B349" s="94"/>
      <c r="C349" s="100"/>
      <c r="D349" s="72" t="s">
        <v>58</v>
      </c>
      <c r="E349" s="94"/>
      <c r="F349" s="100"/>
    </row>
    <row r="350" spans="1:6" ht="63.75" x14ac:dyDescent="0.2">
      <c r="A350" s="21" t="s">
        <v>59</v>
      </c>
      <c r="B350" s="94"/>
      <c r="C350" s="100"/>
      <c r="D350" s="21" t="s">
        <v>100</v>
      </c>
      <c r="E350" s="94"/>
      <c r="F350" s="100"/>
    </row>
    <row r="351" spans="1:6" x14ac:dyDescent="0.2">
      <c r="A351" s="73" t="s">
        <v>482</v>
      </c>
      <c r="B351" s="98"/>
      <c r="C351" s="100"/>
      <c r="D351" s="98" t="s">
        <v>61</v>
      </c>
      <c r="E351" s="98">
        <v>1</v>
      </c>
      <c r="F351" s="100"/>
    </row>
    <row r="352" spans="1:6" x14ac:dyDescent="0.2">
      <c r="A352" s="73" t="s">
        <v>485</v>
      </c>
      <c r="B352" s="98"/>
      <c r="C352" s="100"/>
      <c r="D352" s="73" t="s">
        <v>493</v>
      </c>
      <c r="E352" s="98">
        <v>5</v>
      </c>
      <c r="F352" s="100"/>
    </row>
    <row r="353" spans="1:6" x14ac:dyDescent="0.2">
      <c r="A353" s="73" t="s">
        <v>483</v>
      </c>
      <c r="B353" s="98"/>
      <c r="C353" s="100"/>
      <c r="D353" s="98"/>
      <c r="E353" s="98"/>
      <c r="F353" s="100"/>
    </row>
    <row r="354" spans="1:6" x14ac:dyDescent="0.2">
      <c r="A354" s="73" t="s">
        <v>484</v>
      </c>
      <c r="B354" s="98"/>
      <c r="C354" s="100"/>
      <c r="D354" s="98"/>
      <c r="E354" s="98"/>
      <c r="F354" s="100"/>
    </row>
    <row r="355" spans="1:6" x14ac:dyDescent="0.2">
      <c r="A355" s="98" t="s">
        <v>60</v>
      </c>
      <c r="B355" s="98">
        <v>5</v>
      </c>
      <c r="C355" s="100"/>
      <c r="E355" s="98"/>
      <c r="F355" s="100"/>
    </row>
    <row r="356" spans="1:6" x14ac:dyDescent="0.2">
      <c r="A356" s="100"/>
      <c r="B356" s="100"/>
      <c r="C356" s="100"/>
      <c r="D356" s="100"/>
      <c r="E356" s="100"/>
      <c r="F356" s="100"/>
    </row>
    <row r="357" spans="1:6" x14ac:dyDescent="0.2">
      <c r="A357" s="72" t="s">
        <v>63</v>
      </c>
      <c r="B357" s="94"/>
      <c r="C357" s="100"/>
      <c r="D357" s="72" t="s">
        <v>64</v>
      </c>
      <c r="E357" s="94"/>
      <c r="F357" s="100"/>
    </row>
    <row r="358" spans="1:6" ht="38.25" x14ac:dyDescent="0.2">
      <c r="A358" s="21" t="s">
        <v>65</v>
      </c>
      <c r="B358" s="94"/>
      <c r="C358" s="100"/>
      <c r="D358" s="21" t="s">
        <v>570</v>
      </c>
      <c r="E358" s="94"/>
      <c r="F358" s="100"/>
    </row>
    <row r="359" spans="1:6" x14ac:dyDescent="0.2">
      <c r="A359" s="98" t="s">
        <v>66</v>
      </c>
      <c r="B359" s="98">
        <v>1</v>
      </c>
      <c r="C359" s="100"/>
      <c r="D359" s="98" t="s">
        <v>61</v>
      </c>
      <c r="E359" s="98">
        <v>1</v>
      </c>
      <c r="F359" s="100"/>
    </row>
    <row r="360" spans="1:6" x14ac:dyDescent="0.2">
      <c r="A360" s="233" t="s">
        <v>486</v>
      </c>
      <c r="B360" s="98"/>
      <c r="C360" s="100"/>
      <c r="D360" s="260" t="s">
        <v>513</v>
      </c>
      <c r="E360" s="98">
        <v>2</v>
      </c>
      <c r="F360" s="100"/>
    </row>
    <row r="361" spans="1:6" x14ac:dyDescent="0.2">
      <c r="A361" s="98" t="s">
        <v>150</v>
      </c>
      <c r="B361" s="98"/>
      <c r="C361" s="100"/>
      <c r="D361" s="260" t="s">
        <v>516</v>
      </c>
      <c r="E361" s="98">
        <v>3</v>
      </c>
      <c r="F361" s="100"/>
    </row>
    <row r="362" spans="1:6" x14ac:dyDescent="0.2">
      <c r="A362" s="233" t="s">
        <v>487</v>
      </c>
      <c r="B362" s="98"/>
      <c r="C362" s="100"/>
      <c r="D362" s="260" t="s">
        <v>515</v>
      </c>
      <c r="E362" s="98">
        <v>4</v>
      </c>
      <c r="F362" s="100"/>
    </row>
    <row r="363" spans="1:6" x14ac:dyDescent="0.2">
      <c r="A363" s="98" t="s">
        <v>151</v>
      </c>
      <c r="B363" s="98"/>
      <c r="C363" s="100"/>
      <c r="D363" s="260" t="s">
        <v>514</v>
      </c>
      <c r="E363" s="101">
        <v>5</v>
      </c>
      <c r="F363" s="100"/>
    </row>
    <row r="364" spans="1:6" x14ac:dyDescent="0.2">
      <c r="A364" s="100"/>
      <c r="B364" s="100"/>
      <c r="C364" s="100"/>
      <c r="D364" s="100"/>
      <c r="E364" s="100"/>
      <c r="F364" s="100"/>
    </row>
    <row r="365" spans="1:6" x14ac:dyDescent="0.2">
      <c r="A365" s="72" t="s">
        <v>67</v>
      </c>
      <c r="B365" s="94"/>
      <c r="C365" s="100"/>
      <c r="D365" s="72" t="s">
        <v>68</v>
      </c>
      <c r="E365" s="94"/>
      <c r="F365" s="100"/>
    </row>
    <row r="366" spans="1:6" ht="38.25" x14ac:dyDescent="0.2">
      <c r="A366" s="21" t="s">
        <v>69</v>
      </c>
      <c r="B366" s="94"/>
      <c r="C366" s="100"/>
      <c r="D366" s="21" t="s">
        <v>72</v>
      </c>
      <c r="E366" s="94"/>
      <c r="F366" s="100"/>
    </row>
    <row r="367" spans="1:6" x14ac:dyDescent="0.2">
      <c r="A367" s="98" t="s">
        <v>70</v>
      </c>
      <c r="B367" s="98"/>
      <c r="C367" s="100"/>
      <c r="D367" s="98" t="s">
        <v>73</v>
      </c>
      <c r="E367" s="98">
        <v>1</v>
      </c>
      <c r="F367" s="100"/>
    </row>
    <row r="368" spans="1:6" ht="25.5" x14ac:dyDescent="0.2">
      <c r="A368" s="234" t="s">
        <v>488</v>
      </c>
      <c r="B368" s="98"/>
      <c r="C368" s="100"/>
      <c r="D368" s="98" t="s">
        <v>74</v>
      </c>
      <c r="E368" s="98">
        <v>2</v>
      </c>
      <c r="F368" s="100"/>
    </row>
    <row r="369" spans="1:6" ht="25.5" x14ac:dyDescent="0.2">
      <c r="A369" s="234" t="s">
        <v>489</v>
      </c>
      <c r="B369" s="98"/>
      <c r="C369" s="100"/>
      <c r="D369" s="234" t="s">
        <v>509</v>
      </c>
      <c r="E369" s="98"/>
      <c r="F369" s="100"/>
    </row>
    <row r="370" spans="1:6" ht="25.5" x14ac:dyDescent="0.2">
      <c r="A370" s="235" t="s">
        <v>490</v>
      </c>
      <c r="B370" s="98"/>
      <c r="C370" s="100"/>
      <c r="D370" s="260" t="s">
        <v>510</v>
      </c>
      <c r="E370" s="98"/>
      <c r="F370" s="100"/>
    </row>
    <row r="371" spans="1:6" ht="25.5" x14ac:dyDescent="0.2">
      <c r="A371" s="104" t="s">
        <v>71</v>
      </c>
      <c r="B371" s="98">
        <v>5</v>
      </c>
      <c r="C371" s="100"/>
      <c r="D371" s="260" t="s">
        <v>511</v>
      </c>
      <c r="E371" s="98">
        <v>5</v>
      </c>
      <c r="F371" s="100"/>
    </row>
    <row r="372" spans="1:6" x14ac:dyDescent="0.2">
      <c r="A372" s="100"/>
      <c r="B372" s="100"/>
      <c r="C372" s="100"/>
      <c r="D372" s="100"/>
      <c r="E372" s="100"/>
      <c r="F372" s="100"/>
    </row>
    <row r="373" spans="1:6" x14ac:dyDescent="0.2">
      <c r="A373" s="72" t="s">
        <v>75</v>
      </c>
      <c r="B373" s="94"/>
      <c r="C373" s="100"/>
      <c r="D373" s="290"/>
      <c r="E373" s="290"/>
      <c r="F373" s="290"/>
    </row>
    <row r="374" spans="1:6" ht="51" x14ac:dyDescent="0.2">
      <c r="A374" s="21" t="s">
        <v>76</v>
      </c>
      <c r="B374" s="94"/>
      <c r="C374" s="100"/>
      <c r="D374" s="290"/>
      <c r="E374" s="290"/>
      <c r="F374" s="290"/>
    </row>
    <row r="375" spans="1:6" x14ac:dyDescent="0.2">
      <c r="A375" s="98" t="s">
        <v>61</v>
      </c>
      <c r="B375" s="98">
        <v>1</v>
      </c>
      <c r="C375" s="100"/>
      <c r="D375" s="290"/>
      <c r="E375" s="290"/>
      <c r="F375" s="290"/>
    </row>
    <row r="376" spans="1:6" x14ac:dyDescent="0.2">
      <c r="A376" s="98" t="s">
        <v>62</v>
      </c>
      <c r="B376" s="98"/>
      <c r="C376" s="100"/>
      <c r="D376" s="290"/>
      <c r="E376" s="290"/>
      <c r="F376" s="290"/>
    </row>
    <row r="377" spans="1:6" x14ac:dyDescent="0.2">
      <c r="A377" s="100"/>
      <c r="B377" s="100"/>
      <c r="C377" s="100"/>
      <c r="D377" s="232"/>
      <c r="E377" s="232"/>
      <c r="F377" s="232"/>
    </row>
    <row r="378" spans="1:6" x14ac:dyDescent="0.2">
      <c r="A378" s="72" t="s">
        <v>102</v>
      </c>
      <c r="B378" s="21"/>
      <c r="C378" s="100"/>
      <c r="D378" s="232"/>
      <c r="E378" s="232"/>
      <c r="F378" s="232"/>
    </row>
    <row r="379" spans="1:6" ht="25.5" x14ac:dyDescent="0.2">
      <c r="A379" s="21" t="s">
        <v>77</v>
      </c>
      <c r="B379" s="21"/>
      <c r="C379" s="100"/>
      <c r="D379" s="232"/>
      <c r="E379" s="232"/>
      <c r="F379" s="232"/>
    </row>
    <row r="380" spans="1:6" x14ac:dyDescent="0.2">
      <c r="A380" s="73" t="s">
        <v>491</v>
      </c>
      <c r="B380" s="98"/>
      <c r="C380" s="100"/>
      <c r="D380" s="232"/>
      <c r="E380" s="232"/>
      <c r="F380" s="232"/>
    </row>
    <row r="381" spans="1:6" x14ac:dyDescent="0.2">
      <c r="A381" s="98" t="s">
        <v>79</v>
      </c>
      <c r="B381" s="98">
        <v>2</v>
      </c>
      <c r="C381" s="100"/>
      <c r="D381" s="232"/>
      <c r="E381" s="232"/>
      <c r="F381" s="232"/>
    </row>
    <row r="382" spans="1:6" x14ac:dyDescent="0.2">
      <c r="A382" s="73" t="s">
        <v>492</v>
      </c>
      <c r="B382" s="98"/>
      <c r="C382" s="100"/>
      <c r="D382" s="232"/>
      <c r="E382" s="232"/>
      <c r="F382" s="232"/>
    </row>
    <row r="383" spans="1:6" x14ac:dyDescent="0.2">
      <c r="A383" s="98" t="s">
        <v>152</v>
      </c>
      <c r="B383" s="98"/>
      <c r="C383" s="100"/>
      <c r="D383" s="232"/>
      <c r="E383" s="232"/>
      <c r="F383" s="232"/>
    </row>
    <row r="384" spans="1:6" x14ac:dyDescent="0.2">
      <c r="A384" s="98" t="s">
        <v>78</v>
      </c>
      <c r="B384" s="98"/>
      <c r="C384" s="100"/>
      <c r="D384" s="232"/>
      <c r="E384" s="232"/>
      <c r="F384" s="232"/>
    </row>
    <row r="385" spans="1:6" x14ac:dyDescent="0.2">
      <c r="A385" s="100"/>
      <c r="B385" s="100"/>
      <c r="C385" s="100"/>
      <c r="D385" s="232"/>
      <c r="E385" s="232"/>
      <c r="F385" s="232"/>
    </row>
    <row r="386" spans="1:6" ht="15" thickBot="1" x14ac:dyDescent="0.25">
      <c r="A386" s="102" t="str">
        <f>'SR Area C'!A115:D115</f>
        <v>C.2.1.2 Pubblicazioni elenchi protesti</v>
      </c>
      <c r="B386" s="91"/>
      <c r="C386" s="91"/>
      <c r="D386" s="91"/>
      <c r="E386" s="91"/>
      <c r="F386" s="91"/>
    </row>
    <row r="387" spans="1:6" x14ac:dyDescent="0.2">
      <c r="A387" s="340" t="s">
        <v>425</v>
      </c>
      <c r="B387" s="341"/>
      <c r="C387" s="92"/>
      <c r="D387" s="344" t="s">
        <v>426</v>
      </c>
      <c r="E387" s="341"/>
      <c r="F387" s="92"/>
    </row>
    <row r="388" spans="1:6" ht="13.5" thickBot="1" x14ac:dyDescent="0.25">
      <c r="A388" s="342"/>
      <c r="B388" s="343"/>
      <c r="C388" s="93"/>
      <c r="D388" s="343"/>
      <c r="E388" s="343"/>
      <c r="F388" s="93"/>
    </row>
    <row r="389" spans="1:6" x14ac:dyDescent="0.2">
      <c r="A389" s="71" t="s">
        <v>42</v>
      </c>
      <c r="B389" s="94"/>
      <c r="C389" s="95"/>
      <c r="D389" s="72" t="s">
        <v>50</v>
      </c>
      <c r="E389" s="94"/>
      <c r="F389" s="95"/>
    </row>
    <row r="390" spans="1:6" ht="76.5" x14ac:dyDescent="0.2">
      <c r="A390" s="19" t="s">
        <v>49</v>
      </c>
      <c r="B390" s="94"/>
      <c r="C390" s="95"/>
      <c r="D390" s="96" t="s">
        <v>51</v>
      </c>
      <c r="E390" s="94"/>
      <c r="F390" s="95"/>
    </row>
    <row r="391" spans="1:6" x14ac:dyDescent="0.2">
      <c r="A391" s="97" t="s">
        <v>43</v>
      </c>
      <c r="B391" s="98">
        <v>1</v>
      </c>
      <c r="C391" s="95"/>
      <c r="D391" s="98" t="s">
        <v>52</v>
      </c>
      <c r="E391" s="98">
        <v>1</v>
      </c>
      <c r="F391" s="95"/>
    </row>
    <row r="392" spans="1:6" x14ac:dyDescent="0.2">
      <c r="A392" s="97" t="s">
        <v>44</v>
      </c>
      <c r="B392" s="98"/>
      <c r="C392" s="95"/>
      <c r="D392" s="98" t="s">
        <v>53</v>
      </c>
      <c r="E392" s="98"/>
      <c r="F392" s="95"/>
    </row>
    <row r="393" spans="1:6" x14ac:dyDescent="0.2">
      <c r="A393" s="97" t="s">
        <v>45</v>
      </c>
      <c r="B393" s="98"/>
      <c r="C393" s="95"/>
      <c r="D393" s="98" t="s">
        <v>54</v>
      </c>
      <c r="E393" s="98"/>
      <c r="F393" s="95"/>
    </row>
    <row r="394" spans="1:6" ht="25.5" x14ac:dyDescent="0.2">
      <c r="A394" s="97" t="s">
        <v>47</v>
      </c>
      <c r="B394" s="98"/>
      <c r="C394" s="95"/>
      <c r="D394" s="98" t="s">
        <v>55</v>
      </c>
      <c r="E394" s="98"/>
      <c r="F394" s="95"/>
    </row>
    <row r="395" spans="1:6" x14ac:dyDescent="0.2">
      <c r="A395" s="97" t="s">
        <v>46</v>
      </c>
      <c r="B395" s="98"/>
      <c r="C395" s="95"/>
      <c r="D395" s="98" t="s">
        <v>56</v>
      </c>
      <c r="E395" s="98"/>
      <c r="F395" s="95"/>
    </row>
    <row r="396" spans="1:6" x14ac:dyDescent="0.2">
      <c r="A396" s="99"/>
      <c r="B396" s="100"/>
      <c r="C396" s="100"/>
      <c r="D396" s="100"/>
      <c r="E396" s="100"/>
      <c r="F396" s="100"/>
    </row>
    <row r="397" spans="1:6" x14ac:dyDescent="0.2">
      <c r="A397" s="72" t="s">
        <v>57</v>
      </c>
      <c r="B397" s="94"/>
      <c r="C397" s="100"/>
      <c r="D397" s="72" t="s">
        <v>58</v>
      </c>
      <c r="E397" s="94"/>
      <c r="F397" s="100"/>
    </row>
    <row r="398" spans="1:6" ht="63.75" x14ac:dyDescent="0.2">
      <c r="A398" s="21" t="s">
        <v>59</v>
      </c>
      <c r="B398" s="94"/>
      <c r="C398" s="100"/>
      <c r="D398" s="21" t="s">
        <v>100</v>
      </c>
      <c r="E398" s="94"/>
      <c r="F398" s="100"/>
    </row>
    <row r="399" spans="1:6" x14ac:dyDescent="0.2">
      <c r="A399" s="73" t="s">
        <v>482</v>
      </c>
      <c r="B399" s="98"/>
      <c r="C399" s="100"/>
      <c r="D399" s="98" t="s">
        <v>61</v>
      </c>
      <c r="E399" s="98">
        <v>1</v>
      </c>
      <c r="F399" s="100"/>
    </row>
    <row r="400" spans="1:6" x14ac:dyDescent="0.2">
      <c r="A400" s="73" t="s">
        <v>485</v>
      </c>
      <c r="B400" s="98"/>
      <c r="C400" s="100"/>
      <c r="D400" s="73" t="s">
        <v>493</v>
      </c>
      <c r="E400" s="98">
        <v>5</v>
      </c>
      <c r="F400" s="100"/>
    </row>
    <row r="401" spans="1:6" x14ac:dyDescent="0.2">
      <c r="A401" s="73" t="s">
        <v>483</v>
      </c>
      <c r="B401" s="98"/>
      <c r="C401" s="100"/>
      <c r="D401" s="98"/>
      <c r="E401" s="98"/>
      <c r="F401" s="100"/>
    </row>
    <row r="402" spans="1:6" x14ac:dyDescent="0.2">
      <c r="A402" s="73" t="s">
        <v>484</v>
      </c>
      <c r="B402" s="98"/>
      <c r="C402" s="100"/>
      <c r="D402" s="98"/>
      <c r="E402" s="98"/>
      <c r="F402" s="100"/>
    </row>
    <row r="403" spans="1:6" x14ac:dyDescent="0.2">
      <c r="A403" s="98" t="s">
        <v>60</v>
      </c>
      <c r="B403" s="98">
        <v>5</v>
      </c>
      <c r="C403" s="100"/>
      <c r="E403" s="98"/>
      <c r="F403" s="100"/>
    </row>
    <row r="404" spans="1:6" x14ac:dyDescent="0.2">
      <c r="A404" s="100"/>
      <c r="B404" s="100"/>
      <c r="C404" s="100"/>
      <c r="D404" s="100"/>
      <c r="E404" s="100"/>
      <c r="F404" s="100"/>
    </row>
    <row r="405" spans="1:6" x14ac:dyDescent="0.2">
      <c r="A405" s="72" t="s">
        <v>63</v>
      </c>
      <c r="B405" s="94"/>
      <c r="C405" s="100"/>
      <c r="D405" s="72" t="s">
        <v>64</v>
      </c>
      <c r="E405" s="94"/>
      <c r="F405" s="100"/>
    </row>
    <row r="406" spans="1:6" ht="38.25" x14ac:dyDescent="0.2">
      <c r="A406" s="21" t="s">
        <v>65</v>
      </c>
      <c r="B406" s="94"/>
      <c r="C406" s="100"/>
      <c r="D406" s="21" t="s">
        <v>570</v>
      </c>
      <c r="E406" s="94"/>
      <c r="F406" s="100"/>
    </row>
    <row r="407" spans="1:6" x14ac:dyDescent="0.2">
      <c r="A407" s="98" t="s">
        <v>66</v>
      </c>
      <c r="B407" s="98">
        <v>1</v>
      </c>
      <c r="C407" s="100"/>
      <c r="D407" s="98" t="s">
        <v>61</v>
      </c>
      <c r="E407" s="98">
        <v>1</v>
      </c>
      <c r="F407" s="100"/>
    </row>
    <row r="408" spans="1:6" x14ac:dyDescent="0.2">
      <c r="A408" s="233" t="s">
        <v>486</v>
      </c>
      <c r="B408" s="98"/>
      <c r="C408" s="100"/>
      <c r="D408" s="260" t="s">
        <v>513</v>
      </c>
      <c r="E408" s="98">
        <v>2</v>
      </c>
      <c r="F408" s="100"/>
    </row>
    <row r="409" spans="1:6" x14ac:dyDescent="0.2">
      <c r="A409" s="98" t="s">
        <v>150</v>
      </c>
      <c r="B409" s="98"/>
      <c r="C409" s="100"/>
      <c r="D409" s="260" t="s">
        <v>516</v>
      </c>
      <c r="E409" s="98">
        <v>3</v>
      </c>
      <c r="F409" s="100"/>
    </row>
    <row r="410" spans="1:6" x14ac:dyDescent="0.2">
      <c r="A410" s="233" t="s">
        <v>487</v>
      </c>
      <c r="B410" s="98"/>
      <c r="C410" s="100"/>
      <c r="D410" s="260" t="s">
        <v>515</v>
      </c>
      <c r="E410" s="98">
        <v>4</v>
      </c>
      <c r="F410" s="100"/>
    </row>
    <row r="411" spans="1:6" x14ac:dyDescent="0.2">
      <c r="A411" s="98" t="s">
        <v>151</v>
      </c>
      <c r="B411" s="98"/>
      <c r="C411" s="100"/>
      <c r="D411" s="260" t="s">
        <v>514</v>
      </c>
      <c r="E411" s="101">
        <v>5</v>
      </c>
      <c r="F411" s="100"/>
    </row>
    <row r="412" spans="1:6" x14ac:dyDescent="0.2">
      <c r="A412" s="100"/>
      <c r="B412" s="100"/>
      <c r="C412" s="100"/>
      <c r="D412" s="100"/>
      <c r="E412" s="100"/>
      <c r="F412" s="100"/>
    </row>
    <row r="413" spans="1:6" x14ac:dyDescent="0.2">
      <c r="A413" s="72" t="s">
        <v>67</v>
      </c>
      <c r="B413" s="94"/>
      <c r="C413" s="100"/>
      <c r="D413" s="72" t="s">
        <v>68</v>
      </c>
      <c r="E413" s="94"/>
      <c r="F413" s="100"/>
    </row>
    <row r="414" spans="1:6" ht="38.25" x14ac:dyDescent="0.2">
      <c r="A414" s="21" t="s">
        <v>69</v>
      </c>
      <c r="B414" s="94"/>
      <c r="C414" s="100"/>
      <c r="D414" s="21" t="s">
        <v>72</v>
      </c>
      <c r="E414" s="94"/>
      <c r="F414" s="100"/>
    </row>
    <row r="415" spans="1:6" x14ac:dyDescent="0.2">
      <c r="A415" s="98" t="s">
        <v>70</v>
      </c>
      <c r="B415" s="98"/>
      <c r="C415" s="100"/>
      <c r="D415" s="98" t="s">
        <v>73</v>
      </c>
      <c r="E415" s="98"/>
      <c r="F415" s="100"/>
    </row>
    <row r="416" spans="1:6" ht="25.5" x14ac:dyDescent="0.2">
      <c r="A416" s="234" t="s">
        <v>488</v>
      </c>
      <c r="B416" s="98"/>
      <c r="C416" s="100"/>
      <c r="D416" s="98" t="s">
        <v>74</v>
      </c>
      <c r="E416" s="98">
        <v>2</v>
      </c>
      <c r="F416" s="100"/>
    </row>
    <row r="417" spans="1:6" ht="25.5" x14ac:dyDescent="0.2">
      <c r="A417" s="234" t="s">
        <v>489</v>
      </c>
      <c r="B417" s="98"/>
      <c r="C417" s="100"/>
      <c r="D417" s="234" t="s">
        <v>509</v>
      </c>
      <c r="E417" s="98"/>
      <c r="F417" s="100"/>
    </row>
    <row r="418" spans="1:6" ht="25.5" x14ac:dyDescent="0.2">
      <c r="A418" s="235" t="s">
        <v>490</v>
      </c>
      <c r="B418" s="98"/>
      <c r="C418" s="100"/>
      <c r="D418" s="260" t="s">
        <v>510</v>
      </c>
      <c r="E418" s="98"/>
      <c r="F418" s="100"/>
    </row>
    <row r="419" spans="1:6" ht="25.5" x14ac:dyDescent="0.2">
      <c r="A419" s="104" t="s">
        <v>71</v>
      </c>
      <c r="B419" s="98">
        <v>5</v>
      </c>
      <c r="C419" s="100"/>
      <c r="D419" s="260" t="s">
        <v>511</v>
      </c>
      <c r="E419" s="98">
        <v>5</v>
      </c>
      <c r="F419" s="100"/>
    </row>
    <row r="420" spans="1:6" x14ac:dyDescent="0.2">
      <c r="A420" s="100"/>
      <c r="B420" s="100"/>
      <c r="C420" s="100"/>
      <c r="D420" s="100"/>
      <c r="E420" s="100"/>
      <c r="F420" s="100"/>
    </row>
    <row r="421" spans="1:6" x14ac:dyDescent="0.2">
      <c r="A421" s="72" t="s">
        <v>75</v>
      </c>
      <c r="B421" s="94"/>
      <c r="C421" s="100"/>
      <c r="D421" s="290"/>
      <c r="E421" s="290"/>
      <c r="F421" s="290"/>
    </row>
    <row r="422" spans="1:6" ht="51" x14ac:dyDescent="0.2">
      <c r="A422" s="21" t="s">
        <v>76</v>
      </c>
      <c r="B422" s="94"/>
      <c r="C422" s="100"/>
      <c r="D422" s="290"/>
      <c r="E422" s="290"/>
      <c r="F422" s="290"/>
    </row>
    <row r="423" spans="1:6" x14ac:dyDescent="0.2">
      <c r="A423" s="98" t="s">
        <v>61</v>
      </c>
      <c r="B423" s="98">
        <v>1</v>
      </c>
      <c r="C423" s="100"/>
      <c r="D423" s="290"/>
      <c r="E423" s="290"/>
      <c r="F423" s="290"/>
    </row>
    <row r="424" spans="1:6" x14ac:dyDescent="0.2">
      <c r="A424" s="98" t="s">
        <v>62</v>
      </c>
      <c r="B424" s="98"/>
      <c r="C424" s="100"/>
      <c r="D424" s="290"/>
      <c r="E424" s="290"/>
      <c r="F424" s="290"/>
    </row>
    <row r="425" spans="1:6" x14ac:dyDescent="0.2">
      <c r="A425" s="100"/>
      <c r="B425" s="100"/>
      <c r="C425" s="100"/>
      <c r="D425" s="232"/>
      <c r="E425" s="232"/>
      <c r="F425" s="232"/>
    </row>
    <row r="426" spans="1:6" x14ac:dyDescent="0.2">
      <c r="A426" s="72" t="s">
        <v>102</v>
      </c>
      <c r="B426" s="21"/>
      <c r="C426" s="100"/>
      <c r="D426" s="232"/>
      <c r="E426" s="232"/>
      <c r="F426" s="232"/>
    </row>
    <row r="427" spans="1:6" ht="25.5" x14ac:dyDescent="0.2">
      <c r="A427" s="21" t="s">
        <v>77</v>
      </c>
      <c r="B427" s="21"/>
      <c r="C427" s="100"/>
      <c r="D427" s="232"/>
      <c r="E427" s="232"/>
      <c r="F427" s="232"/>
    </row>
    <row r="428" spans="1:6" x14ac:dyDescent="0.2">
      <c r="A428" s="73" t="s">
        <v>491</v>
      </c>
      <c r="B428" s="98"/>
      <c r="C428" s="100"/>
      <c r="D428" s="232"/>
      <c r="E428" s="232"/>
      <c r="F428" s="232"/>
    </row>
    <row r="429" spans="1:6" x14ac:dyDescent="0.2">
      <c r="A429" s="98" t="s">
        <v>79</v>
      </c>
      <c r="B429" s="98">
        <v>2</v>
      </c>
      <c r="C429" s="100"/>
      <c r="D429" s="232"/>
      <c r="E429" s="232"/>
      <c r="F429" s="232"/>
    </row>
    <row r="430" spans="1:6" x14ac:dyDescent="0.2">
      <c r="A430" s="73" t="s">
        <v>492</v>
      </c>
      <c r="B430" s="98"/>
      <c r="C430" s="100"/>
      <c r="D430" s="232"/>
      <c r="E430" s="232"/>
      <c r="F430" s="232"/>
    </row>
    <row r="431" spans="1:6" x14ac:dyDescent="0.2">
      <c r="A431" s="98" t="s">
        <v>152</v>
      </c>
      <c r="B431" s="98"/>
      <c r="C431" s="100"/>
      <c r="D431" s="232"/>
      <c r="E431" s="232"/>
      <c r="F431" s="232"/>
    </row>
    <row r="432" spans="1:6" x14ac:dyDescent="0.2">
      <c r="A432" s="98" t="s">
        <v>78</v>
      </c>
      <c r="B432" s="98"/>
      <c r="C432" s="100"/>
      <c r="D432" s="232"/>
      <c r="E432" s="232"/>
      <c r="F432" s="232"/>
    </row>
    <row r="433" spans="1:6" x14ac:dyDescent="0.2">
      <c r="A433" s="100"/>
      <c r="B433" s="100"/>
      <c r="C433" s="100"/>
      <c r="D433" s="232"/>
      <c r="E433" s="232"/>
      <c r="F433" s="232"/>
    </row>
    <row r="434" spans="1:6" ht="14.25" x14ac:dyDescent="0.2">
      <c r="A434" s="102" t="str">
        <f>'SR Area C'!A129:D129</f>
        <v>C.2.2.1 Gestione domande brevetti e marchi</v>
      </c>
      <c r="B434" s="91"/>
      <c r="C434" s="91"/>
      <c r="D434" s="91"/>
      <c r="E434" s="91"/>
      <c r="F434" s="91"/>
    </row>
    <row r="435" spans="1:6" ht="13.5" thickBot="1" x14ac:dyDescent="0.25">
      <c r="A435" s="99"/>
      <c r="B435" s="100"/>
      <c r="C435" s="100"/>
      <c r="D435" s="100"/>
      <c r="E435" s="100"/>
      <c r="F435" s="100"/>
    </row>
    <row r="436" spans="1:6" x14ac:dyDescent="0.2">
      <c r="A436" s="340" t="s">
        <v>425</v>
      </c>
      <c r="B436" s="341"/>
      <c r="C436" s="92"/>
      <c r="D436" s="344" t="s">
        <v>426</v>
      </c>
      <c r="E436" s="341"/>
      <c r="F436" s="92"/>
    </row>
    <row r="437" spans="1:6" ht="13.5" thickBot="1" x14ac:dyDescent="0.25">
      <c r="A437" s="342"/>
      <c r="B437" s="343"/>
      <c r="C437" s="93"/>
      <c r="D437" s="343"/>
      <c r="E437" s="343"/>
      <c r="F437" s="93"/>
    </row>
    <row r="438" spans="1:6" x14ac:dyDescent="0.2">
      <c r="A438" s="71" t="s">
        <v>42</v>
      </c>
      <c r="B438" s="94"/>
      <c r="C438" s="95"/>
      <c r="D438" s="72" t="s">
        <v>50</v>
      </c>
      <c r="E438" s="94"/>
      <c r="F438" s="95"/>
    </row>
    <row r="439" spans="1:6" ht="76.5" x14ac:dyDescent="0.2">
      <c r="A439" s="19" t="s">
        <v>49</v>
      </c>
      <c r="B439" s="94"/>
      <c r="C439" s="95"/>
      <c r="D439" s="96" t="s">
        <v>51</v>
      </c>
      <c r="E439" s="94"/>
      <c r="F439" s="95"/>
    </row>
    <row r="440" spans="1:6" x14ac:dyDescent="0.2">
      <c r="A440" s="97" t="s">
        <v>43</v>
      </c>
      <c r="B440" s="98">
        <v>1</v>
      </c>
      <c r="C440" s="95"/>
      <c r="D440" s="98" t="s">
        <v>52</v>
      </c>
      <c r="E440" s="98">
        <v>1</v>
      </c>
      <c r="F440" s="95"/>
    </row>
    <row r="441" spans="1:6" x14ac:dyDescent="0.2">
      <c r="A441" s="97" t="s">
        <v>44</v>
      </c>
      <c r="B441" s="98"/>
      <c r="C441" s="95"/>
      <c r="D441" s="98" t="s">
        <v>53</v>
      </c>
      <c r="E441" s="98"/>
      <c r="F441" s="95"/>
    </row>
    <row r="442" spans="1:6" x14ac:dyDescent="0.2">
      <c r="A442" s="97" t="s">
        <v>45</v>
      </c>
      <c r="B442" s="98"/>
      <c r="C442" s="95"/>
      <c r="D442" s="98" t="s">
        <v>54</v>
      </c>
      <c r="E442" s="98"/>
      <c r="F442" s="95"/>
    </row>
    <row r="443" spans="1:6" ht="25.5" x14ac:dyDescent="0.2">
      <c r="A443" s="97" t="s">
        <v>47</v>
      </c>
      <c r="B443" s="98"/>
      <c r="C443" s="95"/>
      <c r="D443" s="98" t="s">
        <v>55</v>
      </c>
      <c r="E443" s="98"/>
      <c r="F443" s="95"/>
    </row>
    <row r="444" spans="1:6" x14ac:dyDescent="0.2">
      <c r="A444" s="97" t="s">
        <v>46</v>
      </c>
      <c r="B444" s="98"/>
      <c r="C444" s="95"/>
      <c r="D444" s="98" t="s">
        <v>56</v>
      </c>
      <c r="E444" s="98"/>
      <c r="F444" s="95"/>
    </row>
    <row r="445" spans="1:6" x14ac:dyDescent="0.2">
      <c r="A445" s="99"/>
      <c r="B445" s="100"/>
      <c r="C445" s="100"/>
      <c r="D445" s="100"/>
      <c r="E445" s="100"/>
      <c r="F445" s="100"/>
    </row>
    <row r="446" spans="1:6" x14ac:dyDescent="0.2">
      <c r="A446" s="72" t="s">
        <v>57</v>
      </c>
      <c r="B446" s="94"/>
      <c r="C446" s="100"/>
      <c r="D446" s="72" t="s">
        <v>58</v>
      </c>
      <c r="E446" s="94"/>
      <c r="F446" s="100"/>
    </row>
    <row r="447" spans="1:6" ht="63.75" x14ac:dyDescent="0.2">
      <c r="A447" s="21" t="s">
        <v>59</v>
      </c>
      <c r="B447" s="94"/>
      <c r="C447" s="100"/>
      <c r="D447" s="21" t="s">
        <v>100</v>
      </c>
      <c r="E447" s="94"/>
      <c r="F447" s="100"/>
    </row>
    <row r="448" spans="1:6" x14ac:dyDescent="0.2">
      <c r="A448" s="73" t="s">
        <v>482</v>
      </c>
      <c r="B448" s="98"/>
      <c r="C448" s="100"/>
      <c r="D448" s="98" t="s">
        <v>61</v>
      </c>
      <c r="E448" s="98">
        <v>1</v>
      </c>
      <c r="F448" s="100"/>
    </row>
    <row r="449" spans="1:6" x14ac:dyDescent="0.2">
      <c r="A449" s="73" t="s">
        <v>485</v>
      </c>
      <c r="B449" s="98"/>
      <c r="C449" s="100"/>
      <c r="D449" s="73" t="s">
        <v>493</v>
      </c>
      <c r="E449" s="98">
        <v>5</v>
      </c>
      <c r="F449" s="100"/>
    </row>
    <row r="450" spans="1:6" x14ac:dyDescent="0.2">
      <c r="A450" s="73" t="s">
        <v>483</v>
      </c>
      <c r="B450" s="98"/>
      <c r="C450" s="100"/>
      <c r="D450" s="98"/>
      <c r="E450" s="98"/>
      <c r="F450" s="100"/>
    </row>
    <row r="451" spans="1:6" x14ac:dyDescent="0.2">
      <c r="A451" s="73" t="s">
        <v>484</v>
      </c>
      <c r="B451" s="98"/>
      <c r="C451" s="100"/>
      <c r="D451" s="98"/>
      <c r="E451" s="98"/>
      <c r="F451" s="100"/>
    </row>
    <row r="452" spans="1:6" x14ac:dyDescent="0.2">
      <c r="A452" s="98" t="s">
        <v>60</v>
      </c>
      <c r="B452" s="98">
        <v>5</v>
      </c>
      <c r="C452" s="100"/>
      <c r="E452" s="98"/>
      <c r="F452" s="100"/>
    </row>
    <row r="453" spans="1:6" x14ac:dyDescent="0.2">
      <c r="A453" s="100"/>
      <c r="B453" s="100"/>
      <c r="C453" s="100"/>
      <c r="D453" s="100"/>
      <c r="E453" s="100"/>
      <c r="F453" s="100"/>
    </row>
    <row r="454" spans="1:6" x14ac:dyDescent="0.2">
      <c r="A454" s="72" t="s">
        <v>63</v>
      </c>
      <c r="B454" s="94"/>
      <c r="C454" s="100"/>
      <c r="D454" s="72" t="s">
        <v>64</v>
      </c>
      <c r="E454" s="94"/>
      <c r="F454" s="100"/>
    </row>
    <row r="455" spans="1:6" ht="38.25" x14ac:dyDescent="0.2">
      <c r="A455" s="21" t="s">
        <v>65</v>
      </c>
      <c r="B455" s="94"/>
      <c r="C455" s="100"/>
      <c r="D455" s="21" t="s">
        <v>570</v>
      </c>
      <c r="E455" s="94"/>
      <c r="F455" s="100"/>
    </row>
    <row r="456" spans="1:6" x14ac:dyDescent="0.2">
      <c r="A456" s="98" t="s">
        <v>66</v>
      </c>
      <c r="B456" s="98"/>
      <c r="C456" s="100"/>
      <c r="D456" s="98" t="s">
        <v>61</v>
      </c>
      <c r="E456" s="98">
        <v>1</v>
      </c>
      <c r="F456" s="100"/>
    </row>
    <row r="457" spans="1:6" x14ac:dyDescent="0.2">
      <c r="A457" s="233" t="s">
        <v>486</v>
      </c>
      <c r="B457" s="98">
        <v>2</v>
      </c>
      <c r="C457" s="100"/>
      <c r="D457" s="260" t="s">
        <v>513</v>
      </c>
      <c r="E457" s="98">
        <v>2</v>
      </c>
      <c r="F457" s="100"/>
    </row>
    <row r="458" spans="1:6" x14ac:dyDescent="0.2">
      <c r="A458" s="98" t="s">
        <v>150</v>
      </c>
      <c r="B458" s="98"/>
      <c r="C458" s="100"/>
      <c r="D458" s="260" t="s">
        <v>516</v>
      </c>
      <c r="E458" s="98">
        <v>3</v>
      </c>
      <c r="F458" s="100"/>
    </row>
    <row r="459" spans="1:6" x14ac:dyDescent="0.2">
      <c r="A459" s="233" t="s">
        <v>487</v>
      </c>
      <c r="B459" s="98"/>
      <c r="C459" s="100"/>
      <c r="D459" s="260" t="s">
        <v>515</v>
      </c>
      <c r="E459" s="98">
        <v>4</v>
      </c>
      <c r="F459" s="100"/>
    </row>
    <row r="460" spans="1:6" x14ac:dyDescent="0.2">
      <c r="A460" s="98" t="s">
        <v>151</v>
      </c>
      <c r="B460" s="98"/>
      <c r="C460" s="100"/>
      <c r="D460" s="260" t="s">
        <v>514</v>
      </c>
      <c r="E460" s="101">
        <v>5</v>
      </c>
      <c r="F460" s="100"/>
    </row>
    <row r="461" spans="1:6" x14ac:dyDescent="0.2">
      <c r="A461" s="100"/>
      <c r="B461" s="100"/>
      <c r="C461" s="100"/>
      <c r="D461" s="100"/>
      <c r="E461" s="100"/>
      <c r="F461" s="100"/>
    </row>
    <row r="462" spans="1:6" x14ac:dyDescent="0.2">
      <c r="A462" s="72" t="s">
        <v>67</v>
      </c>
      <c r="B462" s="94"/>
      <c r="C462" s="100"/>
      <c r="D462" s="72" t="s">
        <v>68</v>
      </c>
      <c r="E462" s="94"/>
      <c r="F462" s="100"/>
    </row>
    <row r="463" spans="1:6" ht="38.25" x14ac:dyDescent="0.2">
      <c r="A463" s="21" t="s">
        <v>69</v>
      </c>
      <c r="B463" s="94"/>
      <c r="C463" s="100"/>
      <c r="D463" s="21" t="s">
        <v>72</v>
      </c>
      <c r="E463" s="94"/>
      <c r="F463" s="100"/>
    </row>
    <row r="464" spans="1:6" x14ac:dyDescent="0.2">
      <c r="A464" s="98" t="s">
        <v>70</v>
      </c>
      <c r="B464" s="98"/>
      <c r="C464" s="100"/>
      <c r="D464" s="98" t="s">
        <v>73</v>
      </c>
      <c r="E464" s="98">
        <v>1</v>
      </c>
      <c r="F464" s="100"/>
    </row>
    <row r="465" spans="1:6" ht="25.5" x14ac:dyDescent="0.2">
      <c r="A465" s="234" t="s">
        <v>488</v>
      </c>
      <c r="B465" s="98"/>
      <c r="C465" s="100"/>
      <c r="D465" s="98" t="s">
        <v>74</v>
      </c>
      <c r="E465" s="98"/>
      <c r="F465" s="100"/>
    </row>
    <row r="466" spans="1:6" ht="25.5" x14ac:dyDescent="0.2">
      <c r="A466" s="234" t="s">
        <v>489</v>
      </c>
      <c r="B466" s="98"/>
      <c r="C466" s="100"/>
      <c r="D466" s="234" t="s">
        <v>509</v>
      </c>
      <c r="E466" s="98"/>
      <c r="F466" s="100"/>
    </row>
    <row r="467" spans="1:6" ht="25.5" x14ac:dyDescent="0.2">
      <c r="A467" s="235" t="s">
        <v>490</v>
      </c>
      <c r="B467" s="98"/>
      <c r="C467" s="100"/>
      <c r="D467" s="260" t="s">
        <v>510</v>
      </c>
      <c r="E467" s="98"/>
      <c r="F467" s="100"/>
    </row>
    <row r="468" spans="1:6" ht="25.5" x14ac:dyDescent="0.2">
      <c r="A468" s="104" t="s">
        <v>71</v>
      </c>
      <c r="B468" s="98">
        <v>5</v>
      </c>
      <c r="C468" s="100"/>
      <c r="D468" s="260" t="s">
        <v>511</v>
      </c>
      <c r="E468" s="98"/>
      <c r="F468" s="100"/>
    </row>
    <row r="469" spans="1:6" x14ac:dyDescent="0.2">
      <c r="A469" s="100"/>
      <c r="B469" s="100"/>
      <c r="C469" s="100"/>
      <c r="D469" s="100"/>
      <c r="E469" s="100"/>
      <c r="F469" s="100"/>
    </row>
    <row r="470" spans="1:6" x14ac:dyDescent="0.2">
      <c r="A470" s="72" t="s">
        <v>75</v>
      </c>
      <c r="B470" s="94"/>
      <c r="C470" s="100"/>
      <c r="D470" s="290"/>
      <c r="E470" s="290"/>
      <c r="F470" s="290"/>
    </row>
    <row r="471" spans="1:6" ht="51" x14ac:dyDescent="0.2">
      <c r="A471" s="21" t="s">
        <v>76</v>
      </c>
      <c r="B471" s="94"/>
      <c r="C471" s="100"/>
      <c r="D471" s="290"/>
      <c r="E471" s="290"/>
      <c r="F471" s="290"/>
    </row>
    <row r="472" spans="1:6" x14ac:dyDescent="0.2">
      <c r="A472" s="98" t="s">
        <v>61</v>
      </c>
      <c r="B472" s="98">
        <v>1</v>
      </c>
      <c r="C472" s="100"/>
      <c r="D472" s="290"/>
      <c r="E472" s="290"/>
      <c r="F472" s="290"/>
    </row>
    <row r="473" spans="1:6" x14ac:dyDescent="0.2">
      <c r="A473" s="98" t="s">
        <v>62</v>
      </c>
      <c r="B473" s="98"/>
      <c r="C473" s="100"/>
      <c r="D473" s="290"/>
      <c r="E473" s="290"/>
      <c r="F473" s="290"/>
    </row>
    <row r="474" spans="1:6" x14ac:dyDescent="0.2">
      <c r="A474" s="100"/>
      <c r="B474" s="100"/>
      <c r="C474" s="100"/>
      <c r="D474" s="232"/>
      <c r="E474" s="232"/>
      <c r="F474" s="232"/>
    </row>
    <row r="475" spans="1:6" x14ac:dyDescent="0.2">
      <c r="A475" s="72" t="s">
        <v>102</v>
      </c>
      <c r="B475" s="21"/>
      <c r="C475" s="100"/>
      <c r="D475" s="232"/>
      <c r="E475" s="232"/>
      <c r="F475" s="232"/>
    </row>
    <row r="476" spans="1:6" ht="25.5" x14ac:dyDescent="0.2">
      <c r="A476" s="21" t="s">
        <v>77</v>
      </c>
      <c r="B476" s="21"/>
      <c r="C476" s="100"/>
      <c r="D476" s="232"/>
      <c r="E476" s="232"/>
      <c r="F476" s="232"/>
    </row>
    <row r="477" spans="1:6" x14ac:dyDescent="0.2">
      <c r="A477" s="73" t="s">
        <v>491</v>
      </c>
      <c r="B477" s="98">
        <v>1</v>
      </c>
      <c r="C477" s="100"/>
      <c r="D477" s="232"/>
      <c r="E477" s="232"/>
      <c r="F477" s="232"/>
    </row>
    <row r="478" spans="1:6" x14ac:dyDescent="0.2">
      <c r="A478" s="98" t="s">
        <v>79</v>
      </c>
      <c r="B478" s="98"/>
      <c r="C478" s="100"/>
      <c r="D478" s="232"/>
      <c r="E478" s="232"/>
      <c r="F478" s="232"/>
    </row>
    <row r="479" spans="1:6" x14ac:dyDescent="0.2">
      <c r="A479" s="73" t="s">
        <v>492</v>
      </c>
      <c r="B479" s="98"/>
      <c r="C479" s="100"/>
      <c r="D479" s="232"/>
      <c r="E479" s="232"/>
      <c r="F479" s="232"/>
    </row>
    <row r="480" spans="1:6" x14ac:dyDescent="0.2">
      <c r="A480" s="98" t="s">
        <v>152</v>
      </c>
      <c r="B480" s="98"/>
      <c r="C480" s="100"/>
      <c r="D480" s="232"/>
      <c r="E480" s="232"/>
      <c r="F480" s="232"/>
    </row>
    <row r="481" spans="1:6" x14ac:dyDescent="0.2">
      <c r="A481" s="98" t="s">
        <v>78</v>
      </c>
      <c r="B481" s="98"/>
      <c r="C481" s="100"/>
      <c r="D481" s="232"/>
      <c r="E481" s="232"/>
      <c r="F481" s="232"/>
    </row>
    <row r="482" spans="1:6" x14ac:dyDescent="0.2">
      <c r="A482" s="100"/>
      <c r="B482" s="100"/>
      <c r="C482" s="100"/>
      <c r="D482" s="232"/>
      <c r="E482" s="232"/>
      <c r="F482" s="232"/>
    </row>
    <row r="483" spans="1:6" ht="15" thickBot="1" x14ac:dyDescent="0.25">
      <c r="A483" s="102" t="str">
        <f>'SR Area C'!A143:D143</f>
        <v>C.2.2.2 Rilascio attestati brevetti e marchi</v>
      </c>
      <c r="B483" s="91"/>
      <c r="C483" s="91"/>
      <c r="D483" s="91"/>
      <c r="E483" s="91"/>
      <c r="F483" s="91"/>
    </row>
    <row r="484" spans="1:6" x14ac:dyDescent="0.2">
      <c r="A484" s="340" t="s">
        <v>425</v>
      </c>
      <c r="B484" s="341"/>
      <c r="C484" s="92"/>
      <c r="D484" s="344" t="s">
        <v>426</v>
      </c>
      <c r="E484" s="341"/>
      <c r="F484" s="92"/>
    </row>
    <row r="485" spans="1:6" ht="13.5" thickBot="1" x14ac:dyDescent="0.25">
      <c r="A485" s="342"/>
      <c r="B485" s="343"/>
      <c r="C485" s="93"/>
      <c r="D485" s="343"/>
      <c r="E485" s="343"/>
      <c r="F485" s="93"/>
    </row>
    <row r="486" spans="1:6" x14ac:dyDescent="0.2">
      <c r="A486" s="71" t="s">
        <v>42</v>
      </c>
      <c r="B486" s="94"/>
      <c r="C486" s="95"/>
      <c r="D486" s="72" t="s">
        <v>50</v>
      </c>
      <c r="E486" s="94"/>
      <c r="F486" s="95"/>
    </row>
    <row r="487" spans="1:6" ht="76.5" x14ac:dyDescent="0.2">
      <c r="A487" s="19" t="s">
        <v>49</v>
      </c>
      <c r="B487" s="94"/>
      <c r="C487" s="95"/>
      <c r="D487" s="96" t="s">
        <v>51</v>
      </c>
      <c r="E487" s="94"/>
      <c r="F487" s="95"/>
    </row>
    <row r="488" spans="1:6" x14ac:dyDescent="0.2">
      <c r="A488" s="97" t="s">
        <v>43</v>
      </c>
      <c r="B488" s="98">
        <v>1</v>
      </c>
      <c r="C488" s="95"/>
      <c r="D488" s="98" t="s">
        <v>52</v>
      </c>
      <c r="E488" s="98">
        <v>1</v>
      </c>
      <c r="F488" s="95"/>
    </row>
    <row r="489" spans="1:6" x14ac:dyDescent="0.2">
      <c r="A489" s="97" t="s">
        <v>44</v>
      </c>
      <c r="B489" s="98"/>
      <c r="C489" s="95"/>
      <c r="D489" s="98" t="s">
        <v>53</v>
      </c>
      <c r="E489" s="98"/>
      <c r="F489" s="95"/>
    </row>
    <row r="490" spans="1:6" x14ac:dyDescent="0.2">
      <c r="A490" s="97" t="s">
        <v>45</v>
      </c>
      <c r="B490" s="98"/>
      <c r="C490" s="95"/>
      <c r="D490" s="98" t="s">
        <v>54</v>
      </c>
      <c r="E490" s="98"/>
      <c r="F490" s="95"/>
    </row>
    <row r="491" spans="1:6" ht="25.5" x14ac:dyDescent="0.2">
      <c r="A491" s="97" t="s">
        <v>47</v>
      </c>
      <c r="B491" s="98"/>
      <c r="C491" s="95"/>
      <c r="D491" s="98" t="s">
        <v>55</v>
      </c>
      <c r="E491" s="98"/>
      <c r="F491" s="95"/>
    </row>
    <row r="492" spans="1:6" x14ac:dyDescent="0.2">
      <c r="A492" s="97" t="s">
        <v>46</v>
      </c>
      <c r="B492" s="98"/>
      <c r="C492" s="95"/>
      <c r="D492" s="98" t="s">
        <v>56</v>
      </c>
      <c r="E492" s="98"/>
      <c r="F492" s="95"/>
    </row>
    <row r="493" spans="1:6" x14ac:dyDescent="0.2">
      <c r="A493" s="99"/>
      <c r="B493" s="100"/>
      <c r="C493" s="100"/>
      <c r="D493" s="100"/>
      <c r="E493" s="100"/>
      <c r="F493" s="100"/>
    </row>
    <row r="494" spans="1:6" x14ac:dyDescent="0.2">
      <c r="A494" s="72" t="s">
        <v>57</v>
      </c>
      <c r="B494" s="94"/>
      <c r="C494" s="100"/>
      <c r="D494" s="72" t="s">
        <v>58</v>
      </c>
      <c r="E494" s="94"/>
      <c r="F494" s="100"/>
    </row>
    <row r="495" spans="1:6" ht="63.75" x14ac:dyDescent="0.2">
      <c r="A495" s="21" t="s">
        <v>59</v>
      </c>
      <c r="B495" s="94"/>
      <c r="C495" s="100"/>
      <c r="D495" s="21" t="s">
        <v>100</v>
      </c>
      <c r="E495" s="94"/>
      <c r="F495" s="100"/>
    </row>
    <row r="496" spans="1:6" x14ac:dyDescent="0.2">
      <c r="A496" s="73" t="s">
        <v>482</v>
      </c>
      <c r="B496" s="98"/>
      <c r="C496" s="100"/>
      <c r="D496" s="98" t="s">
        <v>61</v>
      </c>
      <c r="E496" s="98">
        <v>1</v>
      </c>
      <c r="F496" s="100"/>
    </row>
    <row r="497" spans="1:6" x14ac:dyDescent="0.2">
      <c r="A497" s="73" t="s">
        <v>485</v>
      </c>
      <c r="B497" s="98"/>
      <c r="C497" s="100"/>
      <c r="D497" s="73" t="s">
        <v>493</v>
      </c>
      <c r="E497" s="98">
        <v>5</v>
      </c>
      <c r="F497" s="100"/>
    </row>
    <row r="498" spans="1:6" x14ac:dyDescent="0.2">
      <c r="A498" s="73" t="s">
        <v>483</v>
      </c>
      <c r="B498" s="98"/>
      <c r="C498" s="100"/>
      <c r="D498" s="98"/>
      <c r="E498" s="98"/>
      <c r="F498" s="100"/>
    </row>
    <row r="499" spans="1:6" x14ac:dyDescent="0.2">
      <c r="A499" s="73" t="s">
        <v>484</v>
      </c>
      <c r="B499" s="98"/>
      <c r="C499" s="100"/>
      <c r="D499" s="98"/>
      <c r="E499" s="98"/>
      <c r="F499" s="100"/>
    </row>
    <row r="500" spans="1:6" x14ac:dyDescent="0.2">
      <c r="A500" s="98" t="s">
        <v>60</v>
      </c>
      <c r="B500" s="98">
        <v>5</v>
      </c>
      <c r="C500" s="100"/>
      <c r="E500" s="98"/>
      <c r="F500" s="100"/>
    </row>
    <row r="501" spans="1:6" x14ac:dyDescent="0.2">
      <c r="A501" s="100"/>
      <c r="B501" s="100"/>
      <c r="C501" s="100"/>
      <c r="D501" s="100"/>
      <c r="E501" s="100"/>
      <c r="F501" s="100"/>
    </row>
    <row r="502" spans="1:6" x14ac:dyDescent="0.2">
      <c r="A502" s="72" t="s">
        <v>63</v>
      </c>
      <c r="B502" s="94"/>
      <c r="C502" s="100"/>
      <c r="D502" s="72" t="s">
        <v>64</v>
      </c>
      <c r="E502" s="94"/>
      <c r="F502" s="100"/>
    </row>
    <row r="503" spans="1:6" ht="38.25" x14ac:dyDescent="0.2">
      <c r="A503" s="21" t="s">
        <v>65</v>
      </c>
      <c r="B503" s="94"/>
      <c r="C503" s="100"/>
      <c r="D503" s="21" t="s">
        <v>570</v>
      </c>
      <c r="E503" s="94"/>
      <c r="F503" s="100"/>
    </row>
    <row r="504" spans="1:6" x14ac:dyDescent="0.2">
      <c r="A504" s="98" t="s">
        <v>66</v>
      </c>
      <c r="B504" s="98"/>
      <c r="C504" s="100"/>
      <c r="D504" s="98" t="s">
        <v>61</v>
      </c>
      <c r="E504" s="98">
        <v>1</v>
      </c>
      <c r="F504" s="100"/>
    </row>
    <row r="505" spans="1:6" x14ac:dyDescent="0.2">
      <c r="A505" s="233" t="s">
        <v>486</v>
      </c>
      <c r="B505" s="98">
        <v>2</v>
      </c>
      <c r="C505" s="100"/>
      <c r="D505" s="260" t="s">
        <v>513</v>
      </c>
      <c r="E505" s="98">
        <v>2</v>
      </c>
      <c r="F505" s="100"/>
    </row>
    <row r="506" spans="1:6" x14ac:dyDescent="0.2">
      <c r="A506" s="98" t="s">
        <v>150</v>
      </c>
      <c r="B506" s="98"/>
      <c r="C506" s="100"/>
      <c r="D506" s="260" t="s">
        <v>516</v>
      </c>
      <c r="E506" s="98">
        <v>3</v>
      </c>
      <c r="F506" s="100"/>
    </row>
    <row r="507" spans="1:6" x14ac:dyDescent="0.2">
      <c r="A507" s="233" t="s">
        <v>487</v>
      </c>
      <c r="B507" s="98"/>
      <c r="C507" s="100"/>
      <c r="D507" s="260" t="s">
        <v>515</v>
      </c>
      <c r="E507" s="98">
        <v>4</v>
      </c>
      <c r="F507" s="100"/>
    </row>
    <row r="508" spans="1:6" x14ac:dyDescent="0.2">
      <c r="A508" s="98" t="s">
        <v>151</v>
      </c>
      <c r="B508" s="98"/>
      <c r="C508" s="100"/>
      <c r="D508" s="260" t="s">
        <v>514</v>
      </c>
      <c r="E508" s="101">
        <v>5</v>
      </c>
      <c r="F508" s="100"/>
    </row>
    <row r="509" spans="1:6" x14ac:dyDescent="0.2">
      <c r="A509" s="100"/>
      <c r="B509" s="100"/>
      <c r="C509" s="100"/>
      <c r="D509" s="100"/>
      <c r="E509" s="100"/>
      <c r="F509" s="100"/>
    </row>
    <row r="510" spans="1:6" x14ac:dyDescent="0.2">
      <c r="A510" s="72" t="s">
        <v>67</v>
      </c>
      <c r="B510" s="94"/>
      <c r="C510" s="100"/>
      <c r="D510" s="72" t="s">
        <v>68</v>
      </c>
      <c r="E510" s="94"/>
      <c r="F510" s="100"/>
    </row>
    <row r="511" spans="1:6" ht="38.25" x14ac:dyDescent="0.2">
      <c r="A511" s="21" t="s">
        <v>69</v>
      </c>
      <c r="B511" s="94"/>
      <c r="C511" s="100"/>
      <c r="D511" s="21" t="s">
        <v>72</v>
      </c>
      <c r="E511" s="94"/>
      <c r="F511" s="100"/>
    </row>
    <row r="512" spans="1:6" x14ac:dyDescent="0.2">
      <c r="A512" s="98" t="s">
        <v>70</v>
      </c>
      <c r="B512" s="98"/>
      <c r="C512" s="100"/>
      <c r="D512" s="98" t="s">
        <v>73</v>
      </c>
      <c r="E512" s="98">
        <v>1</v>
      </c>
      <c r="F512" s="100"/>
    </row>
    <row r="513" spans="1:6" ht="25.5" x14ac:dyDescent="0.2">
      <c r="A513" s="234" t="s">
        <v>488</v>
      </c>
      <c r="B513" s="98"/>
      <c r="C513" s="100"/>
      <c r="D513" s="98" t="s">
        <v>74</v>
      </c>
      <c r="E513" s="98"/>
      <c r="F513" s="100"/>
    </row>
    <row r="514" spans="1:6" ht="25.5" x14ac:dyDescent="0.2">
      <c r="A514" s="234" t="s">
        <v>489</v>
      </c>
      <c r="B514" s="98"/>
      <c r="C514" s="100"/>
      <c r="D514" s="234" t="s">
        <v>509</v>
      </c>
      <c r="E514" s="98"/>
      <c r="F514" s="100"/>
    </row>
    <row r="515" spans="1:6" ht="25.5" x14ac:dyDescent="0.2">
      <c r="A515" s="235" t="s">
        <v>490</v>
      </c>
      <c r="B515" s="98"/>
      <c r="C515" s="100"/>
      <c r="D515" s="260" t="s">
        <v>510</v>
      </c>
      <c r="E515" s="98"/>
      <c r="F515" s="100"/>
    </row>
    <row r="516" spans="1:6" ht="25.5" x14ac:dyDescent="0.2">
      <c r="A516" s="104" t="s">
        <v>71</v>
      </c>
      <c r="B516" s="98">
        <v>5</v>
      </c>
      <c r="C516" s="100"/>
      <c r="D516" s="260" t="s">
        <v>511</v>
      </c>
      <c r="E516" s="98"/>
      <c r="F516" s="100"/>
    </row>
    <row r="517" spans="1:6" x14ac:dyDescent="0.2">
      <c r="A517" s="100"/>
      <c r="B517" s="100"/>
      <c r="C517" s="100"/>
      <c r="D517" s="100"/>
      <c r="E517" s="100"/>
      <c r="F517" s="100"/>
    </row>
    <row r="518" spans="1:6" x14ac:dyDescent="0.2">
      <c r="A518" s="72" t="s">
        <v>75</v>
      </c>
      <c r="B518" s="94"/>
      <c r="C518" s="100"/>
      <c r="D518" s="290"/>
      <c r="E518" s="290"/>
      <c r="F518" s="290"/>
    </row>
    <row r="519" spans="1:6" ht="51" x14ac:dyDescent="0.2">
      <c r="A519" s="21" t="s">
        <v>76</v>
      </c>
      <c r="B519" s="94"/>
      <c r="C519" s="100"/>
      <c r="D519" s="290"/>
      <c r="E519" s="290"/>
      <c r="F519" s="290"/>
    </row>
    <row r="520" spans="1:6" x14ac:dyDescent="0.2">
      <c r="A520" s="98" t="s">
        <v>61</v>
      </c>
      <c r="B520" s="98">
        <v>1</v>
      </c>
      <c r="C520" s="100"/>
      <c r="D520" s="290"/>
      <c r="E520" s="290"/>
      <c r="F520" s="290"/>
    </row>
    <row r="521" spans="1:6" x14ac:dyDescent="0.2">
      <c r="A521" s="98" t="s">
        <v>62</v>
      </c>
      <c r="B521" s="98"/>
      <c r="C521" s="100"/>
      <c r="D521" s="290"/>
      <c r="E521" s="290"/>
      <c r="F521" s="290"/>
    </row>
    <row r="522" spans="1:6" x14ac:dyDescent="0.2">
      <c r="A522" s="100"/>
      <c r="B522" s="100"/>
      <c r="C522" s="100"/>
      <c r="D522" s="232"/>
      <c r="E522" s="232"/>
      <c r="F522" s="232"/>
    </row>
    <row r="523" spans="1:6" x14ac:dyDescent="0.2">
      <c r="A523" s="72" t="s">
        <v>102</v>
      </c>
      <c r="B523" s="21"/>
      <c r="C523" s="100"/>
      <c r="D523" s="232"/>
      <c r="E523" s="232"/>
      <c r="F523" s="232"/>
    </row>
    <row r="524" spans="1:6" ht="25.5" x14ac:dyDescent="0.2">
      <c r="A524" s="21" t="s">
        <v>77</v>
      </c>
      <c r="B524" s="21"/>
      <c r="C524" s="100"/>
      <c r="D524" s="232"/>
      <c r="E524" s="232"/>
      <c r="F524" s="232"/>
    </row>
    <row r="525" spans="1:6" x14ac:dyDescent="0.2">
      <c r="A525" s="73" t="s">
        <v>491</v>
      </c>
      <c r="B525" s="98">
        <v>1</v>
      </c>
      <c r="C525" s="100"/>
      <c r="D525" s="232"/>
      <c r="E525" s="232"/>
      <c r="F525" s="232"/>
    </row>
    <row r="526" spans="1:6" x14ac:dyDescent="0.2">
      <c r="A526" s="98" t="s">
        <v>79</v>
      </c>
      <c r="B526" s="98"/>
      <c r="C526" s="100"/>
      <c r="D526" s="232"/>
      <c r="E526" s="232"/>
      <c r="F526" s="232"/>
    </row>
    <row r="527" spans="1:6" x14ac:dyDescent="0.2">
      <c r="A527" s="73" t="s">
        <v>492</v>
      </c>
      <c r="B527" s="98"/>
      <c r="C527" s="100"/>
      <c r="D527" s="232"/>
      <c r="E527" s="232"/>
      <c r="F527" s="232"/>
    </row>
    <row r="528" spans="1:6" x14ac:dyDescent="0.2">
      <c r="A528" s="98" t="s">
        <v>152</v>
      </c>
      <c r="B528" s="98"/>
      <c r="C528" s="100"/>
      <c r="D528" s="232"/>
      <c r="E528" s="232"/>
      <c r="F528" s="232"/>
    </row>
    <row r="529" spans="1:6" x14ac:dyDescent="0.2">
      <c r="A529" s="98" t="s">
        <v>78</v>
      </c>
      <c r="B529" s="98"/>
      <c r="C529" s="100"/>
      <c r="D529" s="232"/>
      <c r="E529" s="232"/>
      <c r="F529" s="232"/>
    </row>
    <row r="530" spans="1:6" x14ac:dyDescent="0.2">
      <c r="A530" s="100"/>
      <c r="B530" s="100"/>
      <c r="C530" s="100"/>
      <c r="D530" s="232"/>
      <c r="E530" s="232"/>
      <c r="F530" s="232"/>
    </row>
    <row r="531" spans="1:6" ht="15" thickBot="1" x14ac:dyDescent="0.25">
      <c r="A531" s="102" t="str">
        <f>'SR Area C'!A157:D157</f>
        <v>C.2.5.1 Attività in materia di metrologia legale</v>
      </c>
      <c r="B531" s="91"/>
      <c r="C531" s="91"/>
      <c r="D531" s="91"/>
      <c r="E531" s="91"/>
      <c r="F531" s="91"/>
    </row>
    <row r="532" spans="1:6" x14ac:dyDescent="0.2">
      <c r="A532" s="340" t="s">
        <v>425</v>
      </c>
      <c r="B532" s="341"/>
      <c r="C532" s="92"/>
      <c r="D532" s="344" t="s">
        <v>426</v>
      </c>
      <c r="E532" s="341"/>
      <c r="F532" s="92"/>
    </row>
    <row r="533" spans="1:6" ht="13.5" thickBot="1" x14ac:dyDescent="0.25">
      <c r="A533" s="342"/>
      <c r="B533" s="343"/>
      <c r="C533" s="93"/>
      <c r="D533" s="343"/>
      <c r="E533" s="343"/>
      <c r="F533" s="93"/>
    </row>
    <row r="534" spans="1:6" x14ac:dyDescent="0.2">
      <c r="A534" s="71" t="s">
        <v>42</v>
      </c>
      <c r="B534" s="94"/>
      <c r="C534" s="95"/>
      <c r="D534" s="72" t="s">
        <v>50</v>
      </c>
      <c r="E534" s="94"/>
      <c r="F534" s="95"/>
    </row>
    <row r="535" spans="1:6" ht="76.5" x14ac:dyDescent="0.2">
      <c r="A535" s="19" t="s">
        <v>49</v>
      </c>
      <c r="B535" s="94"/>
      <c r="C535" s="95"/>
      <c r="D535" s="96" t="s">
        <v>51</v>
      </c>
      <c r="E535" s="94"/>
      <c r="F535" s="95"/>
    </row>
    <row r="536" spans="1:6" x14ac:dyDescent="0.2">
      <c r="A536" s="97" t="s">
        <v>43</v>
      </c>
      <c r="B536" s="98">
        <v>1</v>
      </c>
      <c r="C536" s="95"/>
      <c r="D536" s="98" t="s">
        <v>52</v>
      </c>
      <c r="E536" s="98">
        <v>1</v>
      </c>
      <c r="F536" s="95"/>
    </row>
    <row r="537" spans="1:6" x14ac:dyDescent="0.2">
      <c r="A537" s="97" t="s">
        <v>44</v>
      </c>
      <c r="B537" s="98"/>
      <c r="C537" s="95"/>
      <c r="D537" s="98" t="s">
        <v>53</v>
      </c>
      <c r="E537" s="98"/>
      <c r="F537" s="95"/>
    </row>
    <row r="538" spans="1:6" x14ac:dyDescent="0.2">
      <c r="A538" s="97" t="s">
        <v>45</v>
      </c>
      <c r="B538" s="98"/>
      <c r="C538" s="95"/>
      <c r="D538" s="98" t="s">
        <v>54</v>
      </c>
      <c r="E538" s="98"/>
      <c r="F538" s="95"/>
    </row>
    <row r="539" spans="1:6" ht="25.5" x14ac:dyDescent="0.2">
      <c r="A539" s="97" t="s">
        <v>47</v>
      </c>
      <c r="B539" s="98"/>
      <c r="C539" s="95"/>
      <c r="D539" s="98" t="s">
        <v>55</v>
      </c>
      <c r="E539" s="98"/>
      <c r="F539" s="95"/>
    </row>
    <row r="540" spans="1:6" x14ac:dyDescent="0.2">
      <c r="A540" s="97" t="s">
        <v>46</v>
      </c>
      <c r="B540" s="98"/>
      <c r="C540" s="95"/>
      <c r="D540" s="98" t="s">
        <v>56</v>
      </c>
      <c r="E540" s="98"/>
      <c r="F540" s="95"/>
    </row>
    <row r="541" spans="1:6" x14ac:dyDescent="0.2">
      <c r="A541" s="99"/>
      <c r="B541" s="100"/>
      <c r="C541" s="100"/>
      <c r="D541" s="100"/>
      <c r="E541" s="100"/>
      <c r="F541" s="100"/>
    </row>
    <row r="542" spans="1:6" x14ac:dyDescent="0.2">
      <c r="A542" s="72" t="s">
        <v>57</v>
      </c>
      <c r="B542" s="94"/>
      <c r="C542" s="100"/>
      <c r="D542" s="72" t="s">
        <v>58</v>
      </c>
      <c r="E542" s="94"/>
      <c r="F542" s="100"/>
    </row>
    <row r="543" spans="1:6" ht="63.75" x14ac:dyDescent="0.2">
      <c r="A543" s="21" t="s">
        <v>59</v>
      </c>
      <c r="B543" s="94"/>
      <c r="C543" s="100"/>
      <c r="D543" s="21" t="s">
        <v>100</v>
      </c>
      <c r="E543" s="94"/>
      <c r="F543" s="100"/>
    </row>
    <row r="544" spans="1:6" x14ac:dyDescent="0.2">
      <c r="A544" s="73" t="s">
        <v>482</v>
      </c>
      <c r="B544" s="98"/>
      <c r="C544" s="100"/>
      <c r="D544" s="98" t="s">
        <v>61</v>
      </c>
      <c r="E544" s="98">
        <v>1</v>
      </c>
      <c r="F544" s="100"/>
    </row>
    <row r="545" spans="1:6" x14ac:dyDescent="0.2">
      <c r="A545" s="73" t="s">
        <v>485</v>
      </c>
      <c r="B545" s="98"/>
      <c r="C545" s="100"/>
      <c r="D545" s="73" t="s">
        <v>493</v>
      </c>
      <c r="E545" s="98">
        <v>5</v>
      </c>
      <c r="F545" s="100"/>
    </row>
    <row r="546" spans="1:6" x14ac:dyDescent="0.2">
      <c r="A546" s="73" t="s">
        <v>483</v>
      </c>
      <c r="B546" s="98"/>
      <c r="C546" s="100"/>
      <c r="D546" s="98"/>
      <c r="E546" s="98"/>
      <c r="F546" s="100"/>
    </row>
    <row r="547" spans="1:6" x14ac:dyDescent="0.2">
      <c r="A547" s="73" t="s">
        <v>484</v>
      </c>
      <c r="B547" s="98"/>
      <c r="C547" s="100"/>
      <c r="D547" s="98"/>
      <c r="E547" s="98"/>
      <c r="F547" s="100"/>
    </row>
    <row r="548" spans="1:6" x14ac:dyDescent="0.2">
      <c r="A548" s="98" t="s">
        <v>60</v>
      </c>
      <c r="B548" s="98">
        <v>5</v>
      </c>
      <c r="C548" s="100"/>
      <c r="E548" s="98"/>
      <c r="F548" s="100"/>
    </row>
    <row r="549" spans="1:6" x14ac:dyDescent="0.2">
      <c r="A549" s="100"/>
      <c r="B549" s="100"/>
      <c r="C549" s="100"/>
      <c r="D549" s="100"/>
      <c r="E549" s="100"/>
      <c r="F549" s="100"/>
    </row>
    <row r="550" spans="1:6" x14ac:dyDescent="0.2">
      <c r="A550" s="72" t="s">
        <v>63</v>
      </c>
      <c r="B550" s="94"/>
      <c r="C550" s="100"/>
      <c r="D550" s="72" t="s">
        <v>64</v>
      </c>
      <c r="E550" s="94"/>
      <c r="F550" s="100"/>
    </row>
    <row r="551" spans="1:6" ht="38.25" x14ac:dyDescent="0.2">
      <c r="A551" s="21" t="s">
        <v>65</v>
      </c>
      <c r="B551" s="94"/>
      <c r="C551" s="100"/>
      <c r="D551" s="21" t="s">
        <v>570</v>
      </c>
      <c r="E551" s="94"/>
      <c r="F551" s="100"/>
    </row>
    <row r="552" spans="1:6" x14ac:dyDescent="0.2">
      <c r="A552" s="98" t="s">
        <v>66</v>
      </c>
      <c r="B552" s="98">
        <v>1</v>
      </c>
      <c r="C552" s="100"/>
      <c r="D552" s="98" t="s">
        <v>61</v>
      </c>
      <c r="E552" s="98">
        <v>1</v>
      </c>
      <c r="F552" s="100"/>
    </row>
    <row r="553" spans="1:6" x14ac:dyDescent="0.2">
      <c r="A553" s="233" t="s">
        <v>486</v>
      </c>
      <c r="B553" s="98"/>
      <c r="C553" s="100"/>
      <c r="D553" s="260" t="s">
        <v>513</v>
      </c>
      <c r="E553" s="98">
        <v>2</v>
      </c>
      <c r="F553" s="100"/>
    </row>
    <row r="554" spans="1:6" x14ac:dyDescent="0.2">
      <c r="A554" s="98" t="s">
        <v>150</v>
      </c>
      <c r="B554" s="98"/>
      <c r="C554" s="100"/>
      <c r="D554" s="260" t="s">
        <v>516</v>
      </c>
      <c r="E554" s="98">
        <v>3</v>
      </c>
      <c r="F554" s="100"/>
    </row>
    <row r="555" spans="1:6" x14ac:dyDescent="0.2">
      <c r="A555" s="233" t="s">
        <v>487</v>
      </c>
      <c r="B555" s="98"/>
      <c r="C555" s="100"/>
      <c r="D555" s="260" t="s">
        <v>515</v>
      </c>
      <c r="E555" s="98">
        <v>4</v>
      </c>
      <c r="F555" s="100"/>
    </row>
    <row r="556" spans="1:6" x14ac:dyDescent="0.2">
      <c r="A556" s="98" t="s">
        <v>151</v>
      </c>
      <c r="B556" s="98"/>
      <c r="C556" s="100"/>
      <c r="D556" s="260" t="s">
        <v>514</v>
      </c>
      <c r="E556" s="101">
        <v>5</v>
      </c>
      <c r="F556" s="100"/>
    </row>
    <row r="557" spans="1:6" x14ac:dyDescent="0.2">
      <c r="A557" s="100"/>
      <c r="B557" s="100"/>
      <c r="C557" s="100"/>
      <c r="D557" s="100"/>
      <c r="E557" s="100"/>
      <c r="F557" s="100"/>
    </row>
    <row r="558" spans="1:6" x14ac:dyDescent="0.2">
      <c r="A558" s="72" t="s">
        <v>67</v>
      </c>
      <c r="B558" s="94"/>
      <c r="C558" s="100"/>
      <c r="D558" s="72" t="s">
        <v>68</v>
      </c>
      <c r="E558" s="94"/>
      <c r="F558" s="100"/>
    </row>
    <row r="559" spans="1:6" ht="38.25" x14ac:dyDescent="0.2">
      <c r="A559" s="21" t="s">
        <v>69</v>
      </c>
      <c r="B559" s="94"/>
      <c r="C559" s="100"/>
      <c r="D559" s="21" t="s">
        <v>72</v>
      </c>
      <c r="E559" s="94"/>
      <c r="F559" s="100"/>
    </row>
    <row r="560" spans="1:6" x14ac:dyDescent="0.2">
      <c r="A560" s="98" t="s">
        <v>70</v>
      </c>
      <c r="B560" s="98"/>
      <c r="C560" s="100"/>
      <c r="D560" s="98" t="s">
        <v>73</v>
      </c>
      <c r="E560" s="98">
        <v>1</v>
      </c>
      <c r="F560" s="100"/>
    </row>
    <row r="561" spans="1:6" ht="25.5" x14ac:dyDescent="0.2">
      <c r="A561" s="234" t="s">
        <v>488</v>
      </c>
      <c r="B561" s="98"/>
      <c r="C561" s="100"/>
      <c r="D561" s="98" t="s">
        <v>74</v>
      </c>
      <c r="E561" s="98"/>
      <c r="F561" s="100"/>
    </row>
    <row r="562" spans="1:6" ht="25.5" x14ac:dyDescent="0.2">
      <c r="A562" s="234" t="s">
        <v>489</v>
      </c>
      <c r="B562" s="98"/>
      <c r="C562" s="100"/>
      <c r="D562" s="234" t="s">
        <v>509</v>
      </c>
      <c r="E562" s="98"/>
      <c r="F562" s="100"/>
    </row>
    <row r="563" spans="1:6" ht="25.5" x14ac:dyDescent="0.2">
      <c r="A563" s="235" t="s">
        <v>490</v>
      </c>
      <c r="B563" s="98"/>
      <c r="C563" s="100"/>
      <c r="D563" s="260" t="s">
        <v>510</v>
      </c>
      <c r="E563" s="98"/>
      <c r="F563" s="100"/>
    </row>
    <row r="564" spans="1:6" ht="25.5" x14ac:dyDescent="0.2">
      <c r="A564" s="104" t="s">
        <v>71</v>
      </c>
      <c r="B564" s="98">
        <v>5</v>
      </c>
      <c r="C564" s="100"/>
      <c r="D564" s="260" t="s">
        <v>511</v>
      </c>
      <c r="E564" s="98"/>
      <c r="F564" s="100"/>
    </row>
    <row r="565" spans="1:6" x14ac:dyDescent="0.2">
      <c r="A565" s="100"/>
      <c r="B565" s="100"/>
      <c r="C565" s="100"/>
      <c r="D565" s="100"/>
      <c r="E565" s="100"/>
      <c r="F565" s="100"/>
    </row>
    <row r="566" spans="1:6" x14ac:dyDescent="0.2">
      <c r="A566" s="72" t="s">
        <v>75</v>
      </c>
      <c r="B566" s="94"/>
      <c r="C566" s="100"/>
      <c r="D566" s="290"/>
      <c r="E566" s="290"/>
      <c r="F566" s="290"/>
    </row>
    <row r="567" spans="1:6" ht="51" x14ac:dyDescent="0.2">
      <c r="A567" s="21" t="s">
        <v>76</v>
      </c>
      <c r="B567" s="94"/>
      <c r="C567" s="100"/>
      <c r="D567" s="290"/>
      <c r="E567" s="290"/>
      <c r="F567" s="290"/>
    </row>
    <row r="568" spans="1:6" x14ac:dyDescent="0.2">
      <c r="A568" s="98" t="s">
        <v>61</v>
      </c>
      <c r="B568" s="98">
        <v>1</v>
      </c>
      <c r="C568" s="100"/>
      <c r="D568" s="290"/>
      <c r="E568" s="290"/>
      <c r="F568" s="290"/>
    </row>
    <row r="569" spans="1:6" x14ac:dyDescent="0.2">
      <c r="A569" s="98" t="s">
        <v>62</v>
      </c>
      <c r="B569" s="98"/>
      <c r="C569" s="100"/>
      <c r="D569" s="290"/>
      <c r="E569" s="290"/>
      <c r="F569" s="290"/>
    </row>
    <row r="570" spans="1:6" x14ac:dyDescent="0.2">
      <c r="A570" s="100"/>
      <c r="B570" s="100"/>
      <c r="C570" s="100"/>
      <c r="D570" s="232"/>
      <c r="E570" s="232"/>
      <c r="F570" s="232"/>
    </row>
    <row r="571" spans="1:6" x14ac:dyDescent="0.2">
      <c r="A571" s="72" t="s">
        <v>102</v>
      </c>
      <c r="B571" s="21"/>
      <c r="C571" s="100"/>
      <c r="D571" s="232"/>
      <c r="E571" s="232"/>
      <c r="F571" s="232"/>
    </row>
    <row r="572" spans="1:6" ht="25.5" x14ac:dyDescent="0.2">
      <c r="A572" s="21" t="s">
        <v>77</v>
      </c>
      <c r="B572" s="21"/>
      <c r="C572" s="100"/>
      <c r="D572" s="232"/>
      <c r="E572" s="232"/>
      <c r="F572" s="232"/>
    </row>
    <row r="573" spans="1:6" x14ac:dyDescent="0.2">
      <c r="A573" s="73" t="s">
        <v>491</v>
      </c>
      <c r="B573" s="98"/>
      <c r="C573" s="100"/>
      <c r="D573" s="232"/>
      <c r="E573" s="232"/>
      <c r="F573" s="232"/>
    </row>
    <row r="574" spans="1:6" x14ac:dyDescent="0.2">
      <c r="A574" s="98" t="s">
        <v>79</v>
      </c>
      <c r="B574" s="98">
        <v>2</v>
      </c>
      <c r="C574" s="100"/>
      <c r="D574" s="232"/>
      <c r="E574" s="232"/>
      <c r="F574" s="232"/>
    </row>
    <row r="575" spans="1:6" x14ac:dyDescent="0.2">
      <c r="A575" s="73" t="s">
        <v>492</v>
      </c>
      <c r="B575" s="98"/>
      <c r="C575" s="100"/>
      <c r="D575" s="232"/>
      <c r="E575" s="232"/>
      <c r="F575" s="232"/>
    </row>
    <row r="576" spans="1:6" x14ac:dyDescent="0.2">
      <c r="A576" s="98" t="s">
        <v>152</v>
      </c>
      <c r="B576" s="98"/>
      <c r="C576" s="100"/>
      <c r="D576" s="232"/>
      <c r="E576" s="232"/>
      <c r="F576" s="232"/>
    </row>
    <row r="577" spans="1:6" x14ac:dyDescent="0.2">
      <c r="A577" s="98" t="s">
        <v>78</v>
      </c>
      <c r="B577" s="98"/>
      <c r="C577" s="100"/>
      <c r="D577" s="232"/>
      <c r="E577" s="232"/>
      <c r="F577" s="232"/>
    </row>
    <row r="578" spans="1:6" x14ac:dyDescent="0.2">
      <c r="A578" s="100"/>
      <c r="B578" s="100"/>
      <c r="C578" s="100"/>
      <c r="D578" s="232"/>
      <c r="E578" s="232"/>
      <c r="F578" s="232"/>
    </row>
  </sheetData>
  <mergeCells count="36">
    <mergeCell ref="D566:F569"/>
    <mergeCell ref="A387:B388"/>
    <mergeCell ref="D387:E388"/>
    <mergeCell ref="D421:F424"/>
    <mergeCell ref="A436:B437"/>
    <mergeCell ref="D436:E437"/>
    <mergeCell ref="D470:F473"/>
    <mergeCell ref="A484:B485"/>
    <mergeCell ref="D484:E485"/>
    <mergeCell ref="D518:F521"/>
    <mergeCell ref="A532:B533"/>
    <mergeCell ref="D532:E533"/>
    <mergeCell ref="D373:F376"/>
    <mergeCell ref="A195:B196"/>
    <mergeCell ref="D195:E196"/>
    <mergeCell ref="D229:F232"/>
    <mergeCell ref="A243:B244"/>
    <mergeCell ref="D243:E244"/>
    <mergeCell ref="D277:F280"/>
    <mergeCell ref="A291:B292"/>
    <mergeCell ref="D291:E292"/>
    <mergeCell ref="D325:F328"/>
    <mergeCell ref="A339:B340"/>
    <mergeCell ref="D339:E340"/>
    <mergeCell ref="D181:F184"/>
    <mergeCell ref="A2:B3"/>
    <mergeCell ref="D2:E3"/>
    <mergeCell ref="D36:F39"/>
    <mergeCell ref="A50:B51"/>
    <mergeCell ref="D50:E51"/>
    <mergeCell ref="D84:F87"/>
    <mergeCell ref="A98:B99"/>
    <mergeCell ref="D98:E99"/>
    <mergeCell ref="D132:F135"/>
    <mergeCell ref="A147:B148"/>
    <mergeCell ref="D147:E148"/>
  </mergeCells>
  <pageMargins left="0.23622047244094491" right="0.23622047244094491" top="0.74803149606299213" bottom="0.74803149606299213" header="0.31496062992125984" footer="0.31496062992125984"/>
  <pageSetup paperSize="9" scale="67" fitToHeight="0"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96"/>
  <sheetViews>
    <sheetView topLeftCell="A52" zoomScale="80" zoomScaleNormal="80" workbookViewId="0">
      <selection activeCell="H69" sqref="H69"/>
    </sheetView>
  </sheetViews>
  <sheetFormatPr defaultColWidth="11.42578125" defaultRowHeight="12.75" x14ac:dyDescent="0.2"/>
  <cols>
    <col min="1" max="1" width="70.85546875" customWidth="1"/>
    <col min="2" max="2" width="2.28515625" bestFit="1" customWidth="1"/>
    <col min="3" max="3" width="2.140625" customWidth="1"/>
    <col min="4" max="4" width="71.42578125" customWidth="1"/>
    <col min="5" max="5" width="2.28515625" bestFit="1" customWidth="1"/>
    <col min="6" max="6" width="2.140625" customWidth="1"/>
  </cols>
  <sheetData>
    <row r="1" spans="1:6" ht="15" thickBot="1" x14ac:dyDescent="0.25">
      <c r="A1" s="102" t="str">
        <f>'[4]SR Area D'!A3:D3</f>
        <v>D.01 Erogazione di incentivi, sovvenzioni e contributi finanziari a privati</v>
      </c>
      <c r="B1" s="91"/>
      <c r="C1" s="91"/>
      <c r="D1" s="91"/>
      <c r="E1" s="91"/>
      <c r="F1" s="91"/>
    </row>
    <row r="2" spans="1:6" ht="12.75" customHeight="1" x14ac:dyDescent="0.2">
      <c r="A2" s="340" t="s">
        <v>425</v>
      </c>
      <c r="B2" s="341"/>
      <c r="C2" s="92"/>
      <c r="D2" s="344" t="s">
        <v>426</v>
      </c>
      <c r="E2" s="341"/>
      <c r="F2" s="92"/>
    </row>
    <row r="3" spans="1:6" ht="25.5" customHeight="1" thickBot="1" x14ac:dyDescent="0.25">
      <c r="A3" s="342"/>
      <c r="B3" s="343"/>
      <c r="C3" s="93"/>
      <c r="D3" s="343"/>
      <c r="E3" s="343"/>
      <c r="F3" s="93"/>
    </row>
    <row r="4" spans="1:6" x14ac:dyDescent="0.2">
      <c r="A4" s="71" t="s">
        <v>42</v>
      </c>
      <c r="B4" s="94"/>
      <c r="C4" s="95"/>
      <c r="D4" s="72" t="s">
        <v>50</v>
      </c>
      <c r="E4" s="94"/>
      <c r="F4" s="95"/>
    </row>
    <row r="5" spans="1:6" ht="76.5" x14ac:dyDescent="0.2">
      <c r="A5" s="19" t="s">
        <v>49</v>
      </c>
      <c r="B5" s="94"/>
      <c r="C5" s="95"/>
      <c r="D5" s="96" t="s">
        <v>51</v>
      </c>
      <c r="E5" s="94"/>
      <c r="F5" s="95"/>
    </row>
    <row r="6" spans="1:6" x14ac:dyDescent="0.2">
      <c r="A6" s="97" t="s">
        <v>43</v>
      </c>
      <c r="B6" s="98"/>
      <c r="C6" s="95"/>
      <c r="D6" s="98" t="s">
        <v>52</v>
      </c>
      <c r="E6" s="98"/>
      <c r="F6" s="95"/>
    </row>
    <row r="7" spans="1:6" x14ac:dyDescent="0.2">
      <c r="A7" s="97" t="s">
        <v>44</v>
      </c>
      <c r="B7" s="98"/>
      <c r="C7" s="95"/>
      <c r="D7" s="98" t="s">
        <v>53</v>
      </c>
      <c r="E7" s="98">
        <v>2</v>
      </c>
      <c r="F7" s="95"/>
    </row>
    <row r="8" spans="1:6" x14ac:dyDescent="0.2">
      <c r="A8" s="97" t="s">
        <v>45</v>
      </c>
      <c r="B8" s="98"/>
      <c r="C8" s="95"/>
      <c r="D8" s="98" t="s">
        <v>54</v>
      </c>
      <c r="E8" s="98"/>
      <c r="F8" s="95"/>
    </row>
    <row r="9" spans="1:6" ht="25.5" x14ac:dyDescent="0.2">
      <c r="A9" s="97" t="s">
        <v>47</v>
      </c>
      <c r="B9" s="98">
        <v>4</v>
      </c>
      <c r="C9" s="95"/>
      <c r="D9" s="98" t="s">
        <v>55</v>
      </c>
      <c r="E9" s="98"/>
      <c r="F9" s="95"/>
    </row>
    <row r="10" spans="1:6" x14ac:dyDescent="0.2">
      <c r="A10" s="97" t="s">
        <v>46</v>
      </c>
      <c r="B10" s="98"/>
      <c r="C10" s="95"/>
      <c r="D10" s="98" t="s">
        <v>56</v>
      </c>
      <c r="E10" s="98"/>
      <c r="F10" s="95"/>
    </row>
    <row r="11" spans="1:6" x14ac:dyDescent="0.2">
      <c r="A11" s="99"/>
      <c r="B11" s="100"/>
      <c r="C11" s="100"/>
      <c r="D11" s="100"/>
      <c r="E11" s="100"/>
      <c r="F11" s="100"/>
    </row>
    <row r="12" spans="1:6" x14ac:dyDescent="0.2">
      <c r="A12" s="72" t="s">
        <v>57</v>
      </c>
      <c r="B12" s="94"/>
      <c r="C12" s="100"/>
      <c r="D12" s="72" t="s">
        <v>58</v>
      </c>
      <c r="E12" s="94"/>
      <c r="F12" s="100"/>
    </row>
    <row r="13" spans="1:6" ht="63.75" x14ac:dyDescent="0.2">
      <c r="A13" s="21" t="s">
        <v>59</v>
      </c>
      <c r="B13" s="94"/>
      <c r="C13" s="100"/>
      <c r="D13" s="21" t="s">
        <v>100</v>
      </c>
      <c r="E13" s="94"/>
      <c r="F13" s="100"/>
    </row>
    <row r="14" spans="1:6" x14ac:dyDescent="0.2">
      <c r="A14" s="73" t="s">
        <v>482</v>
      </c>
      <c r="B14" s="98"/>
      <c r="C14" s="100"/>
      <c r="D14" s="98" t="s">
        <v>61</v>
      </c>
      <c r="E14" s="98">
        <v>1</v>
      </c>
      <c r="F14" s="100"/>
    </row>
    <row r="15" spans="1:6" x14ac:dyDescent="0.2">
      <c r="A15" s="73" t="s">
        <v>485</v>
      </c>
      <c r="B15" s="98"/>
      <c r="C15" s="100"/>
      <c r="D15" s="73" t="s">
        <v>493</v>
      </c>
      <c r="E15" s="98"/>
      <c r="F15" s="100"/>
    </row>
    <row r="16" spans="1:6" x14ac:dyDescent="0.2">
      <c r="A16" s="73" t="s">
        <v>483</v>
      </c>
      <c r="B16" s="98"/>
      <c r="C16" s="100"/>
      <c r="D16" s="98"/>
      <c r="E16" s="98"/>
      <c r="F16" s="100"/>
    </row>
    <row r="17" spans="1:12" x14ac:dyDescent="0.2">
      <c r="A17" s="73" t="s">
        <v>484</v>
      </c>
      <c r="B17" s="98"/>
      <c r="C17" s="100"/>
      <c r="D17" s="98"/>
      <c r="E17" s="98"/>
      <c r="F17" s="100"/>
    </row>
    <row r="18" spans="1:12" x14ac:dyDescent="0.2">
      <c r="A18" s="98" t="s">
        <v>60</v>
      </c>
      <c r="B18" s="98">
        <v>5</v>
      </c>
      <c r="C18" s="100"/>
      <c r="E18" s="98"/>
      <c r="F18" s="100"/>
    </row>
    <row r="19" spans="1:12" x14ac:dyDescent="0.2">
      <c r="A19" s="100"/>
      <c r="B19" s="100"/>
      <c r="C19" s="100"/>
      <c r="D19" s="100"/>
      <c r="E19" s="100"/>
      <c r="F19" s="100"/>
    </row>
    <row r="20" spans="1:12" x14ac:dyDescent="0.2">
      <c r="A20" s="72" t="s">
        <v>63</v>
      </c>
      <c r="B20" s="94"/>
      <c r="C20" s="100"/>
      <c r="D20" s="72" t="s">
        <v>64</v>
      </c>
      <c r="E20" s="94"/>
      <c r="F20" s="100"/>
    </row>
    <row r="21" spans="1:12" ht="38.25" x14ac:dyDescent="0.2">
      <c r="A21" s="21" t="s">
        <v>65</v>
      </c>
      <c r="B21" s="94"/>
      <c r="C21" s="100"/>
      <c r="D21" s="21" t="s">
        <v>570</v>
      </c>
      <c r="E21" s="94"/>
      <c r="F21" s="100"/>
      <c r="L21" t="e">
        <f>[4]D_nuova!#REF!</f>
        <v>#REF!</v>
      </c>
    </row>
    <row r="22" spans="1:12" x14ac:dyDescent="0.2">
      <c r="A22" s="98" t="s">
        <v>66</v>
      </c>
      <c r="B22" s="98">
        <v>1</v>
      </c>
      <c r="C22" s="100"/>
      <c r="D22" s="98" t="s">
        <v>61</v>
      </c>
      <c r="E22" s="98">
        <v>1</v>
      </c>
      <c r="F22" s="100"/>
    </row>
    <row r="23" spans="1:12" x14ac:dyDescent="0.2">
      <c r="A23" s="233" t="s">
        <v>486</v>
      </c>
      <c r="B23" s="98"/>
      <c r="C23" s="100"/>
      <c r="D23" s="260" t="s">
        <v>513</v>
      </c>
      <c r="E23" s="98"/>
      <c r="F23" s="100"/>
    </row>
    <row r="24" spans="1:12" x14ac:dyDescent="0.2">
      <c r="A24" s="98" t="s">
        <v>150</v>
      </c>
      <c r="B24" s="98"/>
      <c r="C24" s="100"/>
      <c r="D24" s="260" t="s">
        <v>516</v>
      </c>
      <c r="E24" s="98"/>
      <c r="F24" s="100"/>
    </row>
    <row r="25" spans="1:12" x14ac:dyDescent="0.2">
      <c r="A25" s="233" t="s">
        <v>487</v>
      </c>
      <c r="B25" s="98"/>
      <c r="C25" s="100"/>
      <c r="D25" s="260" t="s">
        <v>515</v>
      </c>
      <c r="E25" s="98"/>
      <c r="F25" s="100"/>
    </row>
    <row r="26" spans="1:12" x14ac:dyDescent="0.2">
      <c r="A26" s="98" t="s">
        <v>151</v>
      </c>
      <c r="B26" s="98"/>
      <c r="C26" s="100"/>
      <c r="D26" s="260" t="s">
        <v>514</v>
      </c>
      <c r="E26" s="101"/>
      <c r="F26" s="100"/>
    </row>
    <row r="27" spans="1:12" x14ac:dyDescent="0.2">
      <c r="A27" s="100"/>
      <c r="B27" s="100"/>
      <c r="C27" s="100"/>
      <c r="D27" s="100"/>
      <c r="E27" s="100"/>
      <c r="F27" s="100"/>
    </row>
    <row r="28" spans="1:12" x14ac:dyDescent="0.2">
      <c r="A28" s="72" t="s">
        <v>67</v>
      </c>
      <c r="B28" s="94"/>
      <c r="C28" s="100"/>
      <c r="D28" s="72" t="s">
        <v>68</v>
      </c>
      <c r="E28" s="94"/>
      <c r="F28" s="100"/>
    </row>
    <row r="29" spans="1:12" ht="38.25" x14ac:dyDescent="0.2">
      <c r="A29" s="21" t="s">
        <v>69</v>
      </c>
      <c r="B29" s="94"/>
      <c r="C29" s="100"/>
      <c r="D29" s="21" t="s">
        <v>72</v>
      </c>
      <c r="E29" s="94"/>
      <c r="F29" s="100"/>
    </row>
    <row r="30" spans="1:12" x14ac:dyDescent="0.2">
      <c r="A30" s="98" t="s">
        <v>70</v>
      </c>
      <c r="B30" s="98"/>
      <c r="C30" s="100"/>
      <c r="D30" s="98" t="s">
        <v>73</v>
      </c>
      <c r="E30" s="98"/>
      <c r="F30" s="100"/>
    </row>
    <row r="31" spans="1:12" ht="25.5" x14ac:dyDescent="0.2">
      <c r="A31" s="234" t="s">
        <v>488</v>
      </c>
      <c r="B31" s="98"/>
      <c r="C31" s="100"/>
      <c r="D31" s="98" t="s">
        <v>74</v>
      </c>
      <c r="E31" s="98">
        <v>2</v>
      </c>
      <c r="F31" s="100"/>
    </row>
    <row r="32" spans="1:12" ht="25.5" x14ac:dyDescent="0.2">
      <c r="A32" s="234" t="s">
        <v>489</v>
      </c>
      <c r="B32" s="98"/>
      <c r="C32" s="100"/>
      <c r="D32" s="234" t="s">
        <v>509</v>
      </c>
      <c r="E32" s="98"/>
      <c r="F32" s="100"/>
    </row>
    <row r="33" spans="1:6" ht="25.5" x14ac:dyDescent="0.2">
      <c r="A33" s="235" t="s">
        <v>490</v>
      </c>
      <c r="B33" s="98"/>
      <c r="C33" s="100"/>
      <c r="D33" s="260" t="s">
        <v>510</v>
      </c>
      <c r="E33" s="98"/>
      <c r="F33" s="100"/>
    </row>
    <row r="34" spans="1:6" ht="25.5" x14ac:dyDescent="0.2">
      <c r="A34" s="104" t="s">
        <v>71</v>
      </c>
      <c r="B34" s="98">
        <v>5</v>
      </c>
      <c r="C34" s="100"/>
      <c r="D34" s="260" t="s">
        <v>511</v>
      </c>
      <c r="E34" s="98"/>
      <c r="F34" s="100"/>
    </row>
    <row r="35" spans="1:6" x14ac:dyDescent="0.2">
      <c r="A35" s="100"/>
      <c r="B35" s="100"/>
      <c r="C35" s="100"/>
      <c r="D35" s="100"/>
      <c r="E35" s="100"/>
      <c r="F35" s="100"/>
    </row>
    <row r="36" spans="1:6" x14ac:dyDescent="0.2">
      <c r="A36" s="72" t="s">
        <v>75</v>
      </c>
      <c r="B36" s="94"/>
      <c r="C36" s="100"/>
      <c r="D36" s="290"/>
      <c r="E36" s="290"/>
      <c r="F36" s="290"/>
    </row>
    <row r="37" spans="1:6" ht="51" x14ac:dyDescent="0.2">
      <c r="A37" s="21" t="s">
        <v>76</v>
      </c>
      <c r="B37" s="94"/>
      <c r="C37" s="100"/>
      <c r="D37" s="290"/>
      <c r="E37" s="290"/>
      <c r="F37" s="290"/>
    </row>
    <row r="38" spans="1:6" x14ac:dyDescent="0.2">
      <c r="A38" s="98" t="s">
        <v>61</v>
      </c>
      <c r="B38" s="98">
        <v>1</v>
      </c>
      <c r="C38" s="100"/>
      <c r="D38" s="290"/>
      <c r="E38" s="290"/>
      <c r="F38" s="290"/>
    </row>
    <row r="39" spans="1:6" ht="12.75" customHeight="1" x14ac:dyDescent="0.2">
      <c r="A39" s="98" t="s">
        <v>62</v>
      </c>
      <c r="B39" s="98"/>
      <c r="C39" s="100"/>
      <c r="D39" s="290"/>
      <c r="E39" s="290"/>
      <c r="F39" s="290"/>
    </row>
    <row r="40" spans="1:6" x14ac:dyDescent="0.2">
      <c r="A40" s="100"/>
      <c r="B40" s="100"/>
      <c r="C40" s="100"/>
      <c r="D40" s="269"/>
      <c r="E40" s="269"/>
      <c r="F40" s="269"/>
    </row>
    <row r="41" spans="1:6" x14ac:dyDescent="0.2">
      <c r="A41" s="72" t="s">
        <v>102</v>
      </c>
      <c r="B41" s="21"/>
      <c r="C41" s="100"/>
      <c r="D41" s="269"/>
      <c r="E41" s="269"/>
      <c r="F41" s="269"/>
    </row>
    <row r="42" spans="1:6" ht="25.5" x14ac:dyDescent="0.2">
      <c r="A42" s="21" t="s">
        <v>77</v>
      </c>
      <c r="B42" s="21"/>
      <c r="C42" s="100"/>
      <c r="D42" s="269"/>
      <c r="E42" s="269"/>
      <c r="F42" s="269"/>
    </row>
    <row r="43" spans="1:6" x14ac:dyDescent="0.2">
      <c r="A43" s="73" t="s">
        <v>491</v>
      </c>
      <c r="B43" s="98"/>
      <c r="C43" s="100"/>
      <c r="D43" s="269"/>
      <c r="E43" s="269"/>
      <c r="F43" s="269"/>
    </row>
    <row r="44" spans="1:6" x14ac:dyDescent="0.2">
      <c r="A44" s="98" t="s">
        <v>79</v>
      </c>
      <c r="B44" s="98">
        <v>2</v>
      </c>
      <c r="C44" s="100"/>
      <c r="D44" s="269"/>
      <c r="E44" s="269"/>
      <c r="F44" s="269"/>
    </row>
    <row r="45" spans="1:6" x14ac:dyDescent="0.2">
      <c r="A45" s="73" t="s">
        <v>492</v>
      </c>
      <c r="B45" s="98"/>
      <c r="C45" s="100"/>
      <c r="D45" s="269"/>
      <c r="E45" s="269"/>
      <c r="F45" s="269"/>
    </row>
    <row r="46" spans="1:6" x14ac:dyDescent="0.2">
      <c r="A46" s="98" t="s">
        <v>152</v>
      </c>
      <c r="B46" s="98"/>
      <c r="C46" s="100"/>
      <c r="D46" s="269"/>
      <c r="E46" s="269"/>
      <c r="F46" s="269"/>
    </row>
    <row r="47" spans="1:6" x14ac:dyDescent="0.2">
      <c r="A47" s="98" t="s">
        <v>78</v>
      </c>
      <c r="B47" s="98"/>
      <c r="C47" s="100"/>
      <c r="D47" s="269"/>
      <c r="E47" s="269"/>
      <c r="F47" s="269"/>
    </row>
    <row r="48" spans="1:6" x14ac:dyDescent="0.2">
      <c r="A48" s="100"/>
      <c r="B48" s="100"/>
      <c r="C48" s="100"/>
      <c r="D48" s="269"/>
      <c r="E48" s="269"/>
      <c r="F48" s="269"/>
    </row>
    <row r="49" spans="1:6" ht="32.25" customHeight="1" thickBot="1" x14ac:dyDescent="0.25">
      <c r="A49" s="345" t="str">
        <f>'[4]SR Area D'!A17:D17</f>
        <v>D.02 Concessione di contributi per effetto di specifici protocolli d'intesa o convenzioni sottoscritti con enti pubblici o con organismi, enti e società a prevalente capitale pubblico</v>
      </c>
      <c r="B49" s="345"/>
      <c r="C49" s="345"/>
      <c r="D49" s="345"/>
      <c r="E49" s="345"/>
      <c r="F49" s="345"/>
    </row>
    <row r="50" spans="1:6" ht="13.15" customHeight="1" x14ac:dyDescent="0.2">
      <c r="A50" s="340" t="s">
        <v>425</v>
      </c>
      <c r="B50" s="341"/>
      <c r="C50" s="92"/>
      <c r="D50" s="344" t="s">
        <v>426</v>
      </c>
      <c r="E50" s="341"/>
      <c r="F50" s="92"/>
    </row>
    <row r="51" spans="1:6" ht="13.5" thickBot="1" x14ac:dyDescent="0.25">
      <c r="A51" s="342"/>
      <c r="B51" s="343"/>
      <c r="C51" s="93"/>
      <c r="D51" s="343"/>
      <c r="E51" s="343"/>
      <c r="F51" s="93"/>
    </row>
    <row r="52" spans="1:6" x14ac:dyDescent="0.2">
      <c r="A52" s="71" t="s">
        <v>42</v>
      </c>
      <c r="B52" s="94"/>
      <c r="C52" s="95"/>
      <c r="D52" s="72" t="s">
        <v>50</v>
      </c>
      <c r="E52" s="94"/>
      <c r="F52" s="95"/>
    </row>
    <row r="53" spans="1:6" ht="76.5" x14ac:dyDescent="0.2">
      <c r="A53" s="19" t="s">
        <v>49</v>
      </c>
      <c r="B53" s="94"/>
      <c r="C53" s="95"/>
      <c r="D53" s="96" t="s">
        <v>51</v>
      </c>
      <c r="E53" s="94"/>
      <c r="F53" s="95"/>
    </row>
    <row r="54" spans="1:6" x14ac:dyDescent="0.2">
      <c r="A54" s="97" t="s">
        <v>43</v>
      </c>
      <c r="B54" s="98">
        <v>1</v>
      </c>
      <c r="C54" s="95"/>
      <c r="D54" s="98" t="s">
        <v>52</v>
      </c>
      <c r="E54" s="98">
        <v>1</v>
      </c>
      <c r="F54" s="95"/>
    </row>
    <row r="55" spans="1:6" x14ac:dyDescent="0.2">
      <c r="A55" s="97" t="s">
        <v>44</v>
      </c>
      <c r="B55" s="98"/>
      <c r="C55" s="95"/>
      <c r="D55" s="98" t="s">
        <v>53</v>
      </c>
      <c r="E55" s="98"/>
      <c r="F55" s="95"/>
    </row>
    <row r="56" spans="1:6" x14ac:dyDescent="0.2">
      <c r="A56" s="97" t="s">
        <v>45</v>
      </c>
      <c r="B56" s="98"/>
      <c r="C56" s="95"/>
      <c r="D56" s="98" t="s">
        <v>54</v>
      </c>
      <c r="E56" s="98"/>
      <c r="F56" s="95"/>
    </row>
    <row r="57" spans="1:6" ht="25.5" x14ac:dyDescent="0.2">
      <c r="A57" s="97" t="s">
        <v>47</v>
      </c>
      <c r="B57" s="98"/>
      <c r="C57" s="95"/>
      <c r="D57" s="98" t="s">
        <v>55</v>
      </c>
      <c r="E57" s="98"/>
      <c r="F57" s="95"/>
    </row>
    <row r="58" spans="1:6" x14ac:dyDescent="0.2">
      <c r="A58" s="97" t="s">
        <v>46</v>
      </c>
      <c r="B58" s="98"/>
      <c r="C58" s="95"/>
      <c r="D58" s="98" t="s">
        <v>56</v>
      </c>
      <c r="E58" s="98"/>
      <c r="F58" s="95"/>
    </row>
    <row r="59" spans="1:6" x14ac:dyDescent="0.2">
      <c r="A59" s="99"/>
      <c r="B59" s="100"/>
      <c r="C59" s="100"/>
      <c r="D59" s="100"/>
      <c r="E59" s="100"/>
      <c r="F59" s="100"/>
    </row>
    <row r="60" spans="1:6" x14ac:dyDescent="0.2">
      <c r="A60" s="72" t="s">
        <v>57</v>
      </c>
      <c r="B60" s="94"/>
      <c r="C60" s="100"/>
      <c r="D60" s="72" t="s">
        <v>58</v>
      </c>
      <c r="E60" s="94"/>
      <c r="F60" s="100"/>
    </row>
    <row r="61" spans="1:6" ht="63.75" x14ac:dyDescent="0.2">
      <c r="A61" s="21" t="s">
        <v>59</v>
      </c>
      <c r="B61" s="94"/>
      <c r="C61" s="100"/>
      <c r="D61" s="21" t="s">
        <v>100</v>
      </c>
      <c r="E61" s="94"/>
      <c r="F61" s="100"/>
    </row>
    <row r="62" spans="1:6" x14ac:dyDescent="0.2">
      <c r="A62" s="73" t="s">
        <v>482</v>
      </c>
      <c r="B62" s="98"/>
      <c r="C62" s="100"/>
      <c r="D62" s="98" t="s">
        <v>61</v>
      </c>
      <c r="E62" s="98">
        <v>1</v>
      </c>
      <c r="F62" s="100"/>
    </row>
    <row r="63" spans="1:6" x14ac:dyDescent="0.2">
      <c r="A63" s="73" t="s">
        <v>485</v>
      </c>
      <c r="B63" s="98"/>
      <c r="C63" s="100"/>
      <c r="D63" s="73" t="s">
        <v>493</v>
      </c>
      <c r="E63" s="98"/>
      <c r="F63" s="100"/>
    </row>
    <row r="64" spans="1:6" x14ac:dyDescent="0.2">
      <c r="A64" s="73" t="s">
        <v>483</v>
      </c>
      <c r="B64" s="98"/>
      <c r="C64" s="100"/>
      <c r="D64" s="98"/>
      <c r="E64" s="98"/>
      <c r="F64" s="100"/>
    </row>
    <row r="65" spans="1:6" x14ac:dyDescent="0.2">
      <c r="A65" s="73" t="s">
        <v>484</v>
      </c>
      <c r="B65" s="98"/>
      <c r="C65" s="100"/>
      <c r="D65" s="98"/>
      <c r="E65" s="98"/>
      <c r="F65" s="100"/>
    </row>
    <row r="66" spans="1:6" x14ac:dyDescent="0.2">
      <c r="A66" s="98" t="s">
        <v>60</v>
      </c>
      <c r="B66" s="98">
        <v>5</v>
      </c>
      <c r="C66" s="100"/>
      <c r="E66" s="98"/>
      <c r="F66" s="100"/>
    </row>
    <row r="67" spans="1:6" x14ac:dyDescent="0.2">
      <c r="A67" s="100"/>
      <c r="B67" s="100"/>
      <c r="C67" s="100"/>
      <c r="D67" s="100"/>
      <c r="E67" s="100"/>
      <c r="F67" s="100"/>
    </row>
    <row r="68" spans="1:6" x14ac:dyDescent="0.2">
      <c r="A68" s="72" t="s">
        <v>63</v>
      </c>
      <c r="B68" s="94"/>
      <c r="C68" s="100"/>
      <c r="D68" s="72" t="s">
        <v>64</v>
      </c>
      <c r="E68" s="94"/>
      <c r="F68" s="100"/>
    </row>
    <row r="69" spans="1:6" ht="38.25" x14ac:dyDescent="0.2">
      <c r="A69" s="21" t="s">
        <v>65</v>
      </c>
      <c r="B69" s="94"/>
      <c r="C69" s="100"/>
      <c r="D69" s="21" t="s">
        <v>570</v>
      </c>
      <c r="E69" s="94"/>
      <c r="F69" s="100"/>
    </row>
    <row r="70" spans="1:6" x14ac:dyDescent="0.2">
      <c r="A70" s="98" t="s">
        <v>66</v>
      </c>
      <c r="B70" s="98"/>
      <c r="C70" s="100"/>
      <c r="D70" s="98" t="s">
        <v>61</v>
      </c>
      <c r="E70" s="98">
        <v>1</v>
      </c>
      <c r="F70" s="100"/>
    </row>
    <row r="71" spans="1:6" x14ac:dyDescent="0.2">
      <c r="A71" s="233" t="s">
        <v>486</v>
      </c>
      <c r="B71" s="98">
        <v>2</v>
      </c>
      <c r="C71" s="100"/>
      <c r="D71" s="260" t="s">
        <v>513</v>
      </c>
      <c r="E71" s="98"/>
      <c r="F71" s="100"/>
    </row>
    <row r="72" spans="1:6" x14ac:dyDescent="0.2">
      <c r="A72" s="98" t="s">
        <v>150</v>
      </c>
      <c r="B72" s="98"/>
      <c r="C72" s="100"/>
      <c r="D72" s="260" t="s">
        <v>516</v>
      </c>
      <c r="E72" s="98"/>
      <c r="F72" s="100"/>
    </row>
    <row r="73" spans="1:6" x14ac:dyDescent="0.2">
      <c r="A73" s="233" t="s">
        <v>487</v>
      </c>
      <c r="B73" s="98"/>
      <c r="C73" s="100"/>
      <c r="D73" s="260" t="s">
        <v>515</v>
      </c>
      <c r="E73" s="98"/>
      <c r="F73" s="100"/>
    </row>
    <row r="74" spans="1:6" x14ac:dyDescent="0.2">
      <c r="A74" s="98" t="s">
        <v>151</v>
      </c>
      <c r="B74" s="98"/>
      <c r="C74" s="100"/>
      <c r="D74" s="260" t="s">
        <v>514</v>
      </c>
      <c r="E74" s="101"/>
      <c r="F74" s="100"/>
    </row>
    <row r="75" spans="1:6" x14ac:dyDescent="0.2">
      <c r="A75" s="100"/>
      <c r="B75" s="100"/>
      <c r="C75" s="100"/>
      <c r="D75" s="100"/>
      <c r="E75" s="100"/>
      <c r="F75" s="100"/>
    </row>
    <row r="76" spans="1:6" x14ac:dyDescent="0.2">
      <c r="A76" s="72" t="s">
        <v>67</v>
      </c>
      <c r="B76" s="94"/>
      <c r="C76" s="100"/>
      <c r="D76" s="72" t="s">
        <v>68</v>
      </c>
      <c r="E76" s="94"/>
      <c r="F76" s="100"/>
    </row>
    <row r="77" spans="1:6" ht="38.25" x14ac:dyDescent="0.2">
      <c r="A77" s="21" t="s">
        <v>69</v>
      </c>
      <c r="B77" s="94"/>
      <c r="C77" s="100"/>
      <c r="D77" s="21" t="s">
        <v>72</v>
      </c>
      <c r="E77" s="94"/>
      <c r="F77" s="100"/>
    </row>
    <row r="78" spans="1:6" x14ac:dyDescent="0.2">
      <c r="A78" s="98" t="s">
        <v>70</v>
      </c>
      <c r="B78" s="98"/>
      <c r="C78" s="100"/>
      <c r="D78" s="98" t="s">
        <v>73</v>
      </c>
      <c r="E78" s="98"/>
      <c r="F78" s="100"/>
    </row>
    <row r="79" spans="1:6" ht="25.5" x14ac:dyDescent="0.2">
      <c r="A79" s="234" t="s">
        <v>488</v>
      </c>
      <c r="B79" s="98"/>
      <c r="C79" s="100"/>
      <c r="D79" s="98" t="s">
        <v>74</v>
      </c>
      <c r="E79" s="98">
        <v>2</v>
      </c>
      <c r="F79" s="100"/>
    </row>
    <row r="80" spans="1:6" ht="25.5" x14ac:dyDescent="0.2">
      <c r="A80" s="234" t="s">
        <v>489</v>
      </c>
      <c r="B80" s="98">
        <v>3</v>
      </c>
      <c r="C80" s="100"/>
      <c r="D80" s="234" t="s">
        <v>509</v>
      </c>
      <c r="E80" s="98"/>
      <c r="F80" s="100"/>
    </row>
    <row r="81" spans="1:6" ht="25.5" x14ac:dyDescent="0.2">
      <c r="A81" s="235" t="s">
        <v>490</v>
      </c>
      <c r="B81" s="98"/>
      <c r="C81" s="100"/>
      <c r="D81" s="260" t="s">
        <v>510</v>
      </c>
      <c r="E81" s="98"/>
      <c r="F81" s="100"/>
    </row>
    <row r="82" spans="1:6" ht="25.5" x14ac:dyDescent="0.2">
      <c r="A82" s="104" t="s">
        <v>71</v>
      </c>
      <c r="B82" s="98"/>
      <c r="C82" s="100"/>
      <c r="D82" s="260" t="s">
        <v>511</v>
      </c>
      <c r="E82" s="98"/>
      <c r="F82" s="100"/>
    </row>
    <row r="83" spans="1:6" x14ac:dyDescent="0.2">
      <c r="A83" s="100"/>
      <c r="B83" s="100"/>
      <c r="C83" s="100"/>
      <c r="D83" s="100"/>
      <c r="E83" s="100"/>
      <c r="F83" s="100"/>
    </row>
    <row r="84" spans="1:6" x14ac:dyDescent="0.2">
      <c r="A84" s="72" t="s">
        <v>75</v>
      </c>
      <c r="B84" s="94"/>
      <c r="C84" s="100"/>
      <c r="D84" s="290"/>
      <c r="E84" s="290"/>
      <c r="F84" s="290"/>
    </row>
    <row r="85" spans="1:6" ht="51" x14ac:dyDescent="0.2">
      <c r="A85" s="21" t="s">
        <v>76</v>
      </c>
      <c r="B85" s="94"/>
      <c r="C85" s="100"/>
      <c r="D85" s="290"/>
      <c r="E85" s="290"/>
      <c r="F85" s="290"/>
    </row>
    <row r="86" spans="1:6" x14ac:dyDescent="0.2">
      <c r="A86" s="98" t="s">
        <v>61</v>
      </c>
      <c r="B86" s="98">
        <v>1</v>
      </c>
      <c r="C86" s="100"/>
      <c r="D86" s="290"/>
      <c r="E86" s="290"/>
      <c r="F86" s="290"/>
    </row>
    <row r="87" spans="1:6" x14ac:dyDescent="0.2">
      <c r="A87" s="98" t="s">
        <v>62</v>
      </c>
      <c r="B87" s="98"/>
      <c r="C87" s="100"/>
      <c r="D87" s="290"/>
      <c r="E87" s="290"/>
      <c r="F87" s="290"/>
    </row>
    <row r="88" spans="1:6" x14ac:dyDescent="0.2">
      <c r="A88" s="100"/>
      <c r="B88" s="100"/>
      <c r="C88" s="100"/>
      <c r="D88" s="269"/>
      <c r="E88" s="269"/>
      <c r="F88" s="269"/>
    </row>
    <row r="89" spans="1:6" x14ac:dyDescent="0.2">
      <c r="A89" s="72" t="s">
        <v>102</v>
      </c>
      <c r="B89" s="21"/>
      <c r="C89" s="100"/>
      <c r="D89" s="269"/>
      <c r="E89" s="269"/>
      <c r="F89" s="269"/>
    </row>
    <row r="90" spans="1:6" ht="25.5" x14ac:dyDescent="0.2">
      <c r="A90" s="21" t="s">
        <v>77</v>
      </c>
      <c r="B90" s="21"/>
      <c r="C90" s="100"/>
      <c r="D90" s="269"/>
      <c r="E90" s="269"/>
      <c r="F90" s="269"/>
    </row>
    <row r="91" spans="1:6" x14ac:dyDescent="0.2">
      <c r="A91" s="73" t="s">
        <v>491</v>
      </c>
      <c r="B91" s="98"/>
      <c r="C91" s="100"/>
      <c r="D91" s="269"/>
      <c r="E91" s="269"/>
      <c r="F91" s="269"/>
    </row>
    <row r="92" spans="1:6" x14ac:dyDescent="0.2">
      <c r="A92" s="98" t="s">
        <v>79</v>
      </c>
      <c r="B92" s="98">
        <v>2</v>
      </c>
      <c r="C92" s="100"/>
      <c r="D92" s="269"/>
      <c r="E92" s="269"/>
      <c r="F92" s="269"/>
    </row>
    <row r="93" spans="1:6" x14ac:dyDescent="0.2">
      <c r="A93" s="73" t="s">
        <v>492</v>
      </c>
      <c r="B93" s="98"/>
      <c r="C93" s="100"/>
      <c r="D93" s="269"/>
      <c r="E93" s="269"/>
      <c r="F93" s="269"/>
    </row>
    <row r="94" spans="1:6" x14ac:dyDescent="0.2">
      <c r="A94" s="98" t="s">
        <v>152</v>
      </c>
      <c r="B94" s="98"/>
      <c r="C94" s="100"/>
      <c r="D94" s="269"/>
      <c r="E94" s="269"/>
      <c r="F94" s="269"/>
    </row>
    <row r="95" spans="1:6" x14ac:dyDescent="0.2">
      <c r="A95" s="98" t="s">
        <v>78</v>
      </c>
      <c r="B95" s="98"/>
      <c r="C95" s="100"/>
      <c r="D95" s="269"/>
      <c r="E95" s="269"/>
      <c r="F95" s="269"/>
    </row>
    <row r="96" spans="1:6" x14ac:dyDescent="0.2">
      <c r="A96" s="100"/>
      <c r="B96" s="100"/>
      <c r="C96" s="100"/>
      <c r="D96" s="269"/>
      <c r="E96" s="269"/>
      <c r="F96" s="269"/>
    </row>
  </sheetData>
  <mergeCells count="7">
    <mergeCell ref="A2:B3"/>
    <mergeCell ref="D2:E3"/>
    <mergeCell ref="D84:F87"/>
    <mergeCell ref="A49:F49"/>
    <mergeCell ref="D36:F39"/>
    <mergeCell ref="A50:B51"/>
    <mergeCell ref="D50:E51"/>
  </mergeCells>
  <pageMargins left="0.23622047244094491" right="0.23622047244094491" top="0.74803149606299213" bottom="0.74803149606299213" header="0.31496062992125984" footer="0.31496062992125984"/>
  <pageSetup paperSize="9" scale="46" fitToHeight="0" orientation="portrait" horizontalDpi="4294967292" verticalDpi="4294967292"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theme="1" tint="0.249977111117893"/>
  </sheetPr>
  <dimension ref="A1:AI26"/>
  <sheetViews>
    <sheetView workbookViewId="0">
      <pane xSplit="3" ySplit="2" topLeftCell="D3" activePane="bottomRight" state="frozen"/>
      <selection pane="topRight" activeCell="D1" sqref="D1"/>
      <selection pane="bottomLeft" activeCell="A3" sqref="A3"/>
      <selection pane="bottomRight" activeCell="E21" sqref="E21"/>
    </sheetView>
  </sheetViews>
  <sheetFormatPr defaultColWidth="10.85546875" defaultRowHeight="15.75" outlineLevelCol="1" x14ac:dyDescent="0.25"/>
  <cols>
    <col min="1" max="1" width="3.42578125" style="144" bestFit="1" customWidth="1"/>
    <col min="2" max="2" width="64.7109375" style="145" customWidth="1"/>
    <col min="3" max="3" width="10.140625" style="146" customWidth="1"/>
    <col min="4" max="6" width="12.28515625" style="146" customWidth="1" outlineLevel="1"/>
    <col min="7" max="7" width="8.28515625" style="146" customWidth="1"/>
    <col min="8" max="8" width="13.28515625" style="146" customWidth="1" outlineLevel="1"/>
    <col min="9" max="16" width="12.28515625" style="146" customWidth="1" outlineLevel="1"/>
    <col min="17" max="17" width="14.7109375" style="146" customWidth="1" outlineLevel="1"/>
    <col min="18" max="19" width="12.28515625" style="146" customWidth="1" outlineLevel="1"/>
    <col min="20" max="20" width="15.85546875" style="146" customWidth="1" outlineLevel="1"/>
    <col min="21" max="21" width="8.42578125" style="146" customWidth="1"/>
    <col min="22" max="27" width="12.28515625" style="146" customWidth="1" outlineLevel="1"/>
    <col min="28" max="28" width="15.28515625" style="146" customWidth="1"/>
    <col min="29" max="34" width="12.28515625" style="146" customWidth="1" outlineLevel="1"/>
    <col min="35" max="35" width="17.28515625" style="146" customWidth="1"/>
    <col min="36" max="16384" width="10.85546875" style="146"/>
  </cols>
  <sheetData>
    <row r="1" spans="1:35" s="109" customFormat="1" ht="45" customHeight="1" x14ac:dyDescent="0.2">
      <c r="A1" s="105"/>
      <c r="B1" s="106"/>
      <c r="C1" s="107" t="s">
        <v>167</v>
      </c>
      <c r="D1" s="346" t="s">
        <v>8</v>
      </c>
      <c r="E1" s="347"/>
      <c r="F1" s="347"/>
      <c r="G1" s="108" t="s">
        <v>168</v>
      </c>
      <c r="H1" s="347" t="s">
        <v>9</v>
      </c>
      <c r="I1" s="347"/>
      <c r="J1" s="347"/>
      <c r="K1" s="347"/>
      <c r="L1" s="347"/>
      <c r="M1" s="347"/>
      <c r="N1" s="347"/>
      <c r="O1" s="347"/>
      <c r="P1" s="347"/>
      <c r="Q1" s="347"/>
      <c r="R1" s="347"/>
      <c r="S1" s="347"/>
      <c r="T1" s="348"/>
      <c r="U1" s="108" t="s">
        <v>169</v>
      </c>
      <c r="V1" s="346" t="s">
        <v>24</v>
      </c>
      <c r="W1" s="347"/>
      <c r="X1" s="347"/>
      <c r="Y1" s="347"/>
      <c r="Z1" s="347"/>
      <c r="AA1" s="348"/>
      <c r="AB1" s="108" t="s">
        <v>170</v>
      </c>
      <c r="AC1" s="349" t="s">
        <v>25</v>
      </c>
      <c r="AD1" s="349"/>
      <c r="AE1" s="349"/>
      <c r="AF1" s="349"/>
      <c r="AG1" s="349"/>
      <c r="AH1" s="349"/>
      <c r="AI1" s="108" t="s">
        <v>171</v>
      </c>
    </row>
    <row r="2" spans="1:35" s="109" customFormat="1" ht="129" customHeight="1" x14ac:dyDescent="0.5">
      <c r="A2" s="110"/>
      <c r="B2" s="111"/>
      <c r="C2" s="112" t="s">
        <v>172</v>
      </c>
      <c r="D2" s="113" t="s">
        <v>39</v>
      </c>
      <c r="E2" s="113" t="s">
        <v>40</v>
      </c>
      <c r="F2" s="114" t="s">
        <v>113</v>
      </c>
      <c r="G2" s="115" t="s">
        <v>173</v>
      </c>
      <c r="H2" s="116" t="s">
        <v>11</v>
      </c>
      <c r="I2" s="113" t="s">
        <v>12</v>
      </c>
      <c r="J2" s="113" t="s">
        <v>13</v>
      </c>
      <c r="K2" s="113" t="s">
        <v>14</v>
      </c>
      <c r="L2" s="113" t="s">
        <v>15</v>
      </c>
      <c r="M2" s="113" t="s">
        <v>16</v>
      </c>
      <c r="N2" s="113" t="s">
        <v>17</v>
      </c>
      <c r="O2" s="113" t="s">
        <v>18</v>
      </c>
      <c r="P2" s="113" t="s">
        <v>19</v>
      </c>
      <c r="Q2" s="113" t="s">
        <v>10</v>
      </c>
      <c r="R2" s="113" t="s">
        <v>20</v>
      </c>
      <c r="S2" s="113" t="s">
        <v>21</v>
      </c>
      <c r="T2" s="113" t="s">
        <v>26</v>
      </c>
      <c r="U2" s="115" t="s">
        <v>174</v>
      </c>
      <c r="V2" s="113" t="s">
        <v>27</v>
      </c>
      <c r="W2" s="113" t="s">
        <v>28</v>
      </c>
      <c r="X2" s="113" t="s">
        <v>29</v>
      </c>
      <c r="Y2" s="113" t="s">
        <v>30</v>
      </c>
      <c r="Z2" s="113" t="s">
        <v>31</v>
      </c>
      <c r="AA2" s="113" t="s">
        <v>32</v>
      </c>
      <c r="AB2" s="115" t="s">
        <v>175</v>
      </c>
      <c r="AC2" s="113" t="s">
        <v>33</v>
      </c>
      <c r="AD2" s="113" t="s">
        <v>34</v>
      </c>
      <c r="AE2" s="113" t="s">
        <v>35</v>
      </c>
      <c r="AF2" s="113" t="s">
        <v>36</v>
      </c>
      <c r="AG2" s="113" t="s">
        <v>37</v>
      </c>
      <c r="AH2" s="113" t="s">
        <v>38</v>
      </c>
      <c r="AI2" s="115" t="s">
        <v>176</v>
      </c>
    </row>
    <row r="3" spans="1:35" s="109" customFormat="1" ht="37.5" x14ac:dyDescent="0.3">
      <c r="A3" s="117"/>
      <c r="B3" s="118" t="s">
        <v>177</v>
      </c>
      <c r="C3" s="119"/>
      <c r="D3" s="120"/>
      <c r="E3" s="120"/>
      <c r="F3" s="121"/>
      <c r="G3" s="122"/>
      <c r="H3" s="123"/>
      <c r="I3" s="120"/>
      <c r="J3" s="120"/>
      <c r="K3" s="120"/>
      <c r="L3" s="120"/>
      <c r="M3" s="120"/>
      <c r="N3" s="120"/>
      <c r="O3" s="120"/>
      <c r="P3" s="120"/>
      <c r="Q3" s="120"/>
      <c r="R3" s="120"/>
      <c r="S3" s="120"/>
      <c r="T3" s="120"/>
      <c r="U3" s="122"/>
      <c r="V3" s="120"/>
      <c r="W3" s="120"/>
      <c r="X3" s="120"/>
      <c r="Y3" s="120"/>
      <c r="Z3" s="120"/>
      <c r="AA3" s="120"/>
      <c r="AB3" s="122"/>
      <c r="AC3" s="120"/>
      <c r="AD3" s="120"/>
      <c r="AE3" s="120"/>
      <c r="AF3" s="120"/>
      <c r="AG3" s="120"/>
      <c r="AH3" s="120"/>
      <c r="AI3" s="122"/>
    </row>
    <row r="4" spans="1:35" s="109" customFormat="1" x14ac:dyDescent="0.2">
      <c r="A4" s="124" t="s">
        <v>178</v>
      </c>
      <c r="B4" s="125" t="s">
        <v>179</v>
      </c>
      <c r="C4" s="126"/>
      <c r="D4" s="127" t="s">
        <v>180</v>
      </c>
      <c r="E4" s="127" t="s">
        <v>180</v>
      </c>
      <c r="F4" s="128" t="s">
        <v>180</v>
      </c>
      <c r="G4" s="129"/>
      <c r="H4" s="130"/>
      <c r="I4" s="131"/>
      <c r="J4" s="131"/>
      <c r="K4" s="131"/>
      <c r="L4" s="131"/>
      <c r="M4" s="131"/>
      <c r="N4" s="131"/>
      <c r="O4" s="131"/>
      <c r="P4" s="131"/>
      <c r="Q4" s="131"/>
      <c r="R4" s="131"/>
      <c r="S4" s="131"/>
      <c r="T4" s="131"/>
      <c r="U4" s="129"/>
      <c r="V4" s="131"/>
      <c r="W4" s="131"/>
      <c r="X4" s="131"/>
      <c r="Y4" s="131"/>
      <c r="Z4" s="131"/>
      <c r="AA4" s="131"/>
      <c r="AB4" s="129"/>
      <c r="AC4" s="131"/>
      <c r="AD4" s="131"/>
      <c r="AE4" s="131"/>
      <c r="AF4" s="131"/>
      <c r="AG4" s="131"/>
      <c r="AH4" s="131"/>
      <c r="AI4" s="129"/>
    </row>
    <row r="5" spans="1:35" s="109" customFormat="1" x14ac:dyDescent="0.2">
      <c r="A5" s="124" t="s">
        <v>181</v>
      </c>
      <c r="B5" s="125" t="s">
        <v>182</v>
      </c>
      <c r="C5" s="132"/>
      <c r="D5" s="133"/>
      <c r="E5" s="133"/>
      <c r="F5" s="134"/>
      <c r="G5" s="135"/>
      <c r="H5" s="130"/>
      <c r="I5" s="131"/>
      <c r="J5" s="131"/>
      <c r="K5" s="131"/>
      <c r="L5" s="131"/>
      <c r="M5" s="131"/>
      <c r="N5" s="131"/>
      <c r="O5" s="131"/>
      <c r="P5" s="131"/>
      <c r="Q5" s="131"/>
      <c r="R5" s="131"/>
      <c r="S5" s="131"/>
      <c r="T5" s="131"/>
      <c r="U5" s="135"/>
      <c r="V5" s="131"/>
      <c r="W5" s="131"/>
      <c r="X5" s="131"/>
      <c r="Y5" s="131"/>
      <c r="Z5" s="131"/>
      <c r="AA5" s="131"/>
      <c r="AB5" s="135"/>
      <c r="AC5" s="131"/>
      <c r="AD5" s="131"/>
      <c r="AE5" s="131"/>
      <c r="AF5" s="131"/>
      <c r="AG5" s="131"/>
      <c r="AH5" s="131"/>
      <c r="AI5" s="135"/>
    </row>
    <row r="6" spans="1:35" s="109" customFormat="1" x14ac:dyDescent="0.2">
      <c r="A6" s="124" t="s">
        <v>183</v>
      </c>
      <c r="B6" s="125" t="s">
        <v>184</v>
      </c>
      <c r="C6" s="132"/>
      <c r="D6" s="133"/>
      <c r="E6" s="133"/>
      <c r="F6" s="134"/>
      <c r="G6" s="135"/>
      <c r="H6" s="130"/>
      <c r="I6" s="131"/>
      <c r="J6" s="131"/>
      <c r="K6" s="131"/>
      <c r="L6" s="131"/>
      <c r="M6" s="131"/>
      <c r="N6" s="131"/>
      <c r="O6" s="131"/>
      <c r="P6" s="131"/>
      <c r="Q6" s="131"/>
      <c r="R6" s="131"/>
      <c r="S6" s="131"/>
      <c r="T6" s="131"/>
      <c r="U6" s="135"/>
      <c r="V6" s="131"/>
      <c r="W6" s="131"/>
      <c r="X6" s="131"/>
      <c r="Y6" s="131"/>
      <c r="Z6" s="131"/>
      <c r="AA6" s="131"/>
      <c r="AB6" s="135"/>
      <c r="AC6" s="131"/>
      <c r="AD6" s="131"/>
      <c r="AE6" s="131"/>
      <c r="AF6" s="131"/>
      <c r="AG6" s="131"/>
      <c r="AH6" s="131"/>
      <c r="AI6" s="135"/>
    </row>
    <row r="7" spans="1:35" s="109" customFormat="1" x14ac:dyDescent="0.2">
      <c r="A7" s="124" t="s">
        <v>185</v>
      </c>
      <c r="B7" s="125" t="s">
        <v>186</v>
      </c>
      <c r="C7" s="132"/>
      <c r="D7" s="127" t="s">
        <v>180</v>
      </c>
      <c r="E7" s="133"/>
      <c r="F7" s="134"/>
      <c r="G7" s="135"/>
      <c r="H7" s="130"/>
      <c r="I7" s="131"/>
      <c r="J7" s="131"/>
      <c r="K7" s="131"/>
      <c r="L7" s="131"/>
      <c r="M7" s="131"/>
      <c r="N7" s="131"/>
      <c r="O7" s="131"/>
      <c r="P7" s="131"/>
      <c r="Q7" s="131"/>
      <c r="R7" s="131"/>
      <c r="S7" s="131"/>
      <c r="T7" s="131"/>
      <c r="U7" s="135"/>
      <c r="V7" s="131"/>
      <c r="W7" s="131"/>
      <c r="X7" s="131"/>
      <c r="Y7" s="131"/>
      <c r="Z7" s="131"/>
      <c r="AA7" s="131"/>
      <c r="AB7" s="135"/>
      <c r="AC7" s="131"/>
      <c r="AD7" s="131"/>
      <c r="AE7" s="131"/>
      <c r="AF7" s="131"/>
      <c r="AG7" s="131"/>
      <c r="AH7" s="131"/>
      <c r="AI7" s="135"/>
    </row>
    <row r="8" spans="1:35" s="109" customFormat="1" ht="25.5" x14ac:dyDescent="0.2">
      <c r="A8" s="124" t="s">
        <v>187</v>
      </c>
      <c r="B8" s="125" t="s">
        <v>188</v>
      </c>
      <c r="C8" s="132"/>
      <c r="D8" s="127" t="s">
        <v>180</v>
      </c>
      <c r="E8" s="127" t="s">
        <v>180</v>
      </c>
      <c r="F8" s="134"/>
      <c r="G8" s="135"/>
      <c r="H8" s="130"/>
      <c r="I8" s="131"/>
      <c r="J8" s="131"/>
      <c r="K8" s="131"/>
      <c r="L8" s="131"/>
      <c r="M8" s="131"/>
      <c r="N8" s="131"/>
      <c r="O8" s="131"/>
      <c r="P8" s="131"/>
      <c r="Q8" s="131"/>
      <c r="R8" s="131"/>
      <c r="S8" s="131"/>
      <c r="T8" s="131"/>
      <c r="U8" s="135"/>
      <c r="V8" s="131"/>
      <c r="W8" s="131"/>
      <c r="X8" s="131"/>
      <c r="Y8" s="131"/>
      <c r="Z8" s="131"/>
      <c r="AA8" s="131"/>
      <c r="AB8" s="135"/>
      <c r="AC8" s="131"/>
      <c r="AD8" s="131"/>
      <c r="AE8" s="131"/>
      <c r="AF8" s="131"/>
      <c r="AG8" s="131"/>
      <c r="AH8" s="131"/>
      <c r="AI8" s="135"/>
    </row>
    <row r="9" spans="1:35" s="109" customFormat="1" ht="37.5" x14ac:dyDescent="0.3">
      <c r="A9" s="117"/>
      <c r="B9" s="118" t="s">
        <v>189</v>
      </c>
      <c r="C9" s="119"/>
      <c r="D9" s="136"/>
      <c r="E9" s="136"/>
      <c r="F9" s="137"/>
      <c r="G9" s="122"/>
      <c r="H9" s="123"/>
      <c r="I9" s="120"/>
      <c r="J9" s="120"/>
      <c r="K9" s="120"/>
      <c r="L9" s="120"/>
      <c r="M9" s="120"/>
      <c r="N9" s="120"/>
      <c r="O9" s="120"/>
      <c r="P9" s="120"/>
      <c r="Q9" s="120"/>
      <c r="R9" s="120"/>
      <c r="S9" s="120"/>
      <c r="T9" s="120"/>
      <c r="U9" s="122"/>
      <c r="V9" s="120"/>
      <c r="W9" s="120"/>
      <c r="X9" s="120"/>
      <c r="Y9" s="120"/>
      <c r="Z9" s="120"/>
      <c r="AA9" s="120"/>
      <c r="AB9" s="122"/>
      <c r="AC9" s="120"/>
      <c r="AD9" s="120"/>
      <c r="AE9" s="120"/>
      <c r="AF9" s="120"/>
      <c r="AG9" s="120"/>
      <c r="AH9" s="120"/>
      <c r="AI9" s="122"/>
    </row>
    <row r="10" spans="1:35" s="109" customFormat="1" x14ac:dyDescent="0.2">
      <c r="A10" s="124" t="s">
        <v>190</v>
      </c>
      <c r="B10" s="125" t="s">
        <v>191</v>
      </c>
      <c r="C10" s="132"/>
      <c r="D10" s="133"/>
      <c r="E10" s="133"/>
      <c r="F10" s="134"/>
      <c r="G10" s="135"/>
      <c r="H10" s="130"/>
      <c r="I10" s="131"/>
      <c r="J10" s="131"/>
      <c r="K10" s="131"/>
      <c r="L10" s="131"/>
      <c r="M10" s="131"/>
      <c r="N10" s="131"/>
      <c r="O10" s="131"/>
      <c r="P10" s="131"/>
      <c r="Q10" s="131"/>
      <c r="R10" s="131"/>
      <c r="S10" s="131"/>
      <c r="T10" s="131"/>
      <c r="U10" s="135"/>
      <c r="V10" s="131"/>
      <c r="W10" s="131"/>
      <c r="X10" s="131"/>
      <c r="Y10" s="131"/>
      <c r="Z10" s="131"/>
      <c r="AA10" s="131"/>
      <c r="AB10" s="135"/>
      <c r="AC10" s="131"/>
      <c r="AD10" s="131"/>
      <c r="AE10" s="131"/>
      <c r="AF10" s="131"/>
      <c r="AG10" s="131"/>
      <c r="AH10" s="131"/>
      <c r="AI10" s="135"/>
    </row>
    <row r="11" spans="1:35" s="109" customFormat="1" x14ac:dyDescent="0.2">
      <c r="A11" s="124" t="s">
        <v>192</v>
      </c>
      <c r="B11" s="125" t="s">
        <v>193</v>
      </c>
      <c r="C11" s="132"/>
      <c r="D11" s="133"/>
      <c r="E11" s="133"/>
      <c r="F11" s="134"/>
      <c r="G11" s="135"/>
      <c r="H11" s="130"/>
      <c r="I11" s="131"/>
      <c r="J11" s="131"/>
      <c r="K11" s="131"/>
      <c r="L11" s="131"/>
      <c r="M11" s="131"/>
      <c r="N11" s="131"/>
      <c r="O11" s="131"/>
      <c r="P11" s="131"/>
      <c r="Q11" s="131"/>
      <c r="R11" s="131"/>
      <c r="S11" s="131"/>
      <c r="T11" s="131"/>
      <c r="U11" s="135"/>
      <c r="V11" s="131"/>
      <c r="W11" s="131"/>
      <c r="X11" s="131"/>
      <c r="Y11" s="131"/>
      <c r="Z11" s="131"/>
      <c r="AA11" s="131"/>
      <c r="AB11" s="135"/>
      <c r="AC11" s="131"/>
      <c r="AD11" s="131"/>
      <c r="AE11" s="131"/>
      <c r="AF11" s="131"/>
      <c r="AG11" s="131"/>
      <c r="AH11" s="131"/>
      <c r="AI11" s="135"/>
    </row>
    <row r="12" spans="1:35" s="109" customFormat="1" ht="25.5" x14ac:dyDescent="0.2">
      <c r="A12" s="124" t="s">
        <v>194</v>
      </c>
      <c r="B12" s="125" t="s">
        <v>195</v>
      </c>
      <c r="C12" s="132"/>
      <c r="D12" s="133"/>
      <c r="E12" s="133"/>
      <c r="F12" s="134"/>
      <c r="G12" s="135"/>
      <c r="H12" s="130"/>
      <c r="I12" s="131"/>
      <c r="J12" s="131"/>
      <c r="K12" s="131"/>
      <c r="L12" s="131"/>
      <c r="M12" s="131"/>
      <c r="N12" s="131"/>
      <c r="O12" s="131"/>
      <c r="P12" s="131"/>
      <c r="Q12" s="131"/>
      <c r="R12" s="131"/>
      <c r="S12" s="131"/>
      <c r="T12" s="131"/>
      <c r="U12" s="135"/>
      <c r="V12" s="131"/>
      <c r="W12" s="131"/>
      <c r="X12" s="131"/>
      <c r="Y12" s="131"/>
      <c r="Z12" s="131"/>
      <c r="AA12" s="131"/>
      <c r="AB12" s="135"/>
      <c r="AC12" s="131"/>
      <c r="AD12" s="131"/>
      <c r="AE12" s="131"/>
      <c r="AF12" s="131"/>
      <c r="AG12" s="131"/>
      <c r="AH12" s="131"/>
      <c r="AI12" s="135"/>
    </row>
    <row r="13" spans="1:35" s="109" customFormat="1" x14ac:dyDescent="0.2">
      <c r="A13" s="124" t="s">
        <v>196</v>
      </c>
      <c r="B13" s="125" t="s">
        <v>197</v>
      </c>
      <c r="C13" s="132"/>
      <c r="D13" s="133"/>
      <c r="E13" s="133"/>
      <c r="F13" s="134"/>
      <c r="G13" s="135"/>
      <c r="H13" s="130"/>
      <c r="I13" s="131"/>
      <c r="J13" s="131"/>
      <c r="K13" s="131"/>
      <c r="L13" s="131"/>
      <c r="M13" s="131"/>
      <c r="N13" s="131"/>
      <c r="O13" s="131"/>
      <c r="P13" s="131"/>
      <c r="Q13" s="131"/>
      <c r="R13" s="131"/>
      <c r="S13" s="131"/>
      <c r="T13" s="131"/>
      <c r="U13" s="135"/>
      <c r="V13" s="131"/>
      <c r="W13" s="131"/>
      <c r="X13" s="131"/>
      <c r="Y13" s="131"/>
      <c r="Z13" s="131"/>
      <c r="AA13" s="131"/>
      <c r="AB13" s="135"/>
      <c r="AC13" s="131"/>
      <c r="AD13" s="131"/>
      <c r="AE13" s="131"/>
      <c r="AF13" s="131"/>
      <c r="AG13" s="131"/>
      <c r="AH13" s="131"/>
      <c r="AI13" s="135"/>
    </row>
    <row r="14" spans="1:35" s="109" customFormat="1" x14ac:dyDescent="0.2">
      <c r="A14" s="124" t="s">
        <v>198</v>
      </c>
      <c r="B14" s="125" t="s">
        <v>199</v>
      </c>
      <c r="C14" s="132"/>
      <c r="D14" s="133"/>
      <c r="E14" s="133"/>
      <c r="F14" s="134"/>
      <c r="G14" s="135"/>
      <c r="H14" s="130"/>
      <c r="I14" s="131"/>
      <c r="J14" s="131"/>
      <c r="K14" s="131"/>
      <c r="L14" s="131"/>
      <c r="M14" s="131"/>
      <c r="N14" s="131"/>
      <c r="O14" s="131"/>
      <c r="P14" s="131"/>
      <c r="Q14" s="131"/>
      <c r="R14" s="131"/>
      <c r="S14" s="131"/>
      <c r="T14" s="131"/>
      <c r="U14" s="135"/>
      <c r="V14" s="131"/>
      <c r="W14" s="131"/>
      <c r="X14" s="131"/>
      <c r="Y14" s="131"/>
      <c r="Z14" s="131"/>
      <c r="AA14" s="131"/>
      <c r="AB14" s="135"/>
      <c r="AC14" s="131"/>
      <c r="AD14" s="131"/>
      <c r="AE14" s="131"/>
      <c r="AF14" s="131"/>
      <c r="AG14" s="131"/>
      <c r="AH14" s="131"/>
      <c r="AI14" s="135"/>
    </row>
    <row r="15" spans="1:35" s="109" customFormat="1" x14ac:dyDescent="0.2">
      <c r="A15" s="124" t="s">
        <v>200</v>
      </c>
      <c r="B15" s="125" t="s">
        <v>201</v>
      </c>
      <c r="C15" s="132"/>
      <c r="D15" s="133"/>
      <c r="E15" s="133"/>
      <c r="F15" s="134"/>
      <c r="G15" s="135"/>
      <c r="H15" s="130"/>
      <c r="I15" s="131"/>
      <c r="J15" s="131"/>
      <c r="K15" s="131"/>
      <c r="L15" s="131"/>
      <c r="M15" s="131"/>
      <c r="N15" s="131"/>
      <c r="O15" s="131"/>
      <c r="P15" s="131"/>
      <c r="Q15" s="131"/>
      <c r="R15" s="131"/>
      <c r="S15" s="131"/>
      <c r="T15" s="131"/>
      <c r="U15" s="135"/>
      <c r="V15" s="131"/>
      <c r="W15" s="131"/>
      <c r="X15" s="131"/>
      <c r="Y15" s="131"/>
      <c r="Z15" s="131"/>
      <c r="AA15" s="131"/>
      <c r="AB15" s="135"/>
      <c r="AC15" s="131"/>
      <c r="AD15" s="131"/>
      <c r="AE15" s="131"/>
      <c r="AF15" s="131"/>
      <c r="AG15" s="131"/>
      <c r="AH15" s="131"/>
      <c r="AI15" s="135"/>
    </row>
    <row r="16" spans="1:35" s="109" customFormat="1" x14ac:dyDescent="0.2">
      <c r="A16" s="124" t="s">
        <v>202</v>
      </c>
      <c r="B16" s="125" t="s">
        <v>203</v>
      </c>
      <c r="C16" s="132"/>
      <c r="D16" s="133"/>
      <c r="E16" s="133"/>
      <c r="F16" s="134"/>
      <c r="G16" s="135"/>
      <c r="H16" s="130"/>
      <c r="I16" s="131"/>
      <c r="J16" s="131"/>
      <c r="K16" s="131"/>
      <c r="L16" s="131"/>
      <c r="M16" s="131"/>
      <c r="N16" s="131"/>
      <c r="O16" s="131"/>
      <c r="P16" s="131"/>
      <c r="Q16" s="131"/>
      <c r="R16" s="131"/>
      <c r="S16" s="131"/>
      <c r="T16" s="131"/>
      <c r="U16" s="135"/>
      <c r="V16" s="131"/>
      <c r="W16" s="131"/>
      <c r="X16" s="131"/>
      <c r="Y16" s="131"/>
      <c r="Z16" s="131"/>
      <c r="AA16" s="131"/>
      <c r="AB16" s="135"/>
      <c r="AC16" s="131"/>
      <c r="AD16" s="131"/>
      <c r="AE16" s="131"/>
      <c r="AF16" s="131"/>
      <c r="AG16" s="131"/>
      <c r="AH16" s="131"/>
      <c r="AI16" s="135"/>
    </row>
    <row r="17" spans="1:35" s="109" customFormat="1" x14ac:dyDescent="0.2">
      <c r="A17" s="124" t="s">
        <v>204</v>
      </c>
      <c r="B17" s="125" t="s">
        <v>205</v>
      </c>
      <c r="C17" s="132"/>
      <c r="D17" s="133"/>
      <c r="E17" s="133"/>
      <c r="F17" s="134"/>
      <c r="G17" s="135"/>
      <c r="H17" s="130"/>
      <c r="I17" s="131"/>
      <c r="J17" s="131"/>
      <c r="K17" s="131"/>
      <c r="L17" s="131"/>
      <c r="M17" s="131"/>
      <c r="N17" s="131"/>
      <c r="O17" s="131"/>
      <c r="P17" s="131"/>
      <c r="Q17" s="131"/>
      <c r="R17" s="131"/>
      <c r="S17" s="131"/>
      <c r="T17" s="131"/>
      <c r="U17" s="135"/>
      <c r="V17" s="131"/>
      <c r="W17" s="131"/>
      <c r="X17" s="131"/>
      <c r="Y17" s="131"/>
      <c r="Z17" s="131"/>
      <c r="AA17" s="131"/>
      <c r="AB17" s="135"/>
      <c r="AC17" s="131"/>
      <c r="AD17" s="131"/>
      <c r="AE17" s="131"/>
      <c r="AF17" s="131"/>
      <c r="AG17" s="131"/>
      <c r="AH17" s="131"/>
      <c r="AI17" s="135"/>
    </row>
    <row r="18" spans="1:35" s="109" customFormat="1" x14ac:dyDescent="0.2">
      <c r="A18" s="124" t="s">
        <v>206</v>
      </c>
      <c r="B18" s="125" t="s">
        <v>207</v>
      </c>
      <c r="C18" s="132"/>
      <c r="D18" s="133"/>
      <c r="E18" s="133"/>
      <c r="F18" s="134"/>
      <c r="G18" s="135"/>
      <c r="H18" s="130"/>
      <c r="I18" s="131"/>
      <c r="J18" s="131"/>
      <c r="K18" s="131"/>
      <c r="L18" s="131"/>
      <c r="M18" s="131"/>
      <c r="N18" s="131"/>
      <c r="O18" s="131"/>
      <c r="P18" s="131"/>
      <c r="Q18" s="131"/>
      <c r="R18" s="131"/>
      <c r="S18" s="131"/>
      <c r="T18" s="131"/>
      <c r="U18" s="135"/>
      <c r="V18" s="131"/>
      <c r="W18" s="131"/>
      <c r="X18" s="131"/>
      <c r="Y18" s="131"/>
      <c r="Z18" s="131"/>
      <c r="AA18" s="131"/>
      <c r="AB18" s="135"/>
      <c r="AC18" s="131"/>
      <c r="AD18" s="131"/>
      <c r="AE18" s="131"/>
      <c r="AF18" s="131"/>
      <c r="AG18" s="131"/>
      <c r="AH18" s="131"/>
      <c r="AI18" s="135"/>
    </row>
    <row r="19" spans="1:35" s="109" customFormat="1" ht="56.25" x14ac:dyDescent="0.3">
      <c r="A19" s="117"/>
      <c r="B19" s="118" t="s">
        <v>208</v>
      </c>
      <c r="C19" s="119"/>
      <c r="D19" s="136"/>
      <c r="E19" s="136"/>
      <c r="F19" s="137"/>
      <c r="G19" s="122"/>
      <c r="H19" s="123"/>
      <c r="I19" s="120"/>
      <c r="J19" s="120"/>
      <c r="K19" s="120"/>
      <c r="L19" s="120"/>
      <c r="M19" s="120"/>
      <c r="N19" s="120"/>
      <c r="O19" s="120"/>
      <c r="P19" s="120"/>
      <c r="Q19" s="120"/>
      <c r="R19" s="120"/>
      <c r="S19" s="120"/>
      <c r="T19" s="120"/>
      <c r="U19" s="122"/>
      <c r="V19" s="120"/>
      <c r="W19" s="120"/>
      <c r="X19" s="120"/>
      <c r="Y19" s="120"/>
      <c r="Z19" s="120"/>
      <c r="AA19" s="120"/>
      <c r="AB19" s="122"/>
      <c r="AC19" s="120"/>
      <c r="AD19" s="120"/>
      <c r="AE19" s="120"/>
      <c r="AF19" s="120"/>
      <c r="AG19" s="120"/>
      <c r="AH19" s="120"/>
      <c r="AI19" s="122"/>
    </row>
    <row r="20" spans="1:35" s="109" customFormat="1" x14ac:dyDescent="0.2">
      <c r="A20" s="124" t="s">
        <v>209</v>
      </c>
      <c r="B20" s="125" t="s">
        <v>210</v>
      </c>
      <c r="C20" s="138"/>
      <c r="D20" s="127" t="s">
        <v>180</v>
      </c>
      <c r="E20" s="127" t="s">
        <v>180</v>
      </c>
      <c r="F20" s="128" t="s">
        <v>180</v>
      </c>
      <c r="G20" s="139"/>
      <c r="H20" s="130"/>
      <c r="I20" s="131"/>
      <c r="J20" s="131"/>
      <c r="K20" s="131"/>
      <c r="L20" s="131"/>
      <c r="M20" s="131"/>
      <c r="N20" s="131"/>
      <c r="O20" s="131"/>
      <c r="P20" s="131"/>
      <c r="Q20" s="131"/>
      <c r="R20" s="131"/>
      <c r="S20" s="131"/>
      <c r="T20" s="131"/>
      <c r="U20" s="139"/>
      <c r="V20" s="131"/>
      <c r="W20" s="131"/>
      <c r="X20" s="131"/>
      <c r="Y20" s="131"/>
      <c r="Z20" s="131"/>
      <c r="AA20" s="131"/>
      <c r="AB20" s="139"/>
      <c r="AC20" s="131"/>
      <c r="AD20" s="131"/>
      <c r="AE20" s="131"/>
      <c r="AF20" s="131"/>
      <c r="AG20" s="131"/>
      <c r="AH20" s="131"/>
      <c r="AI20" s="139"/>
    </row>
    <row r="21" spans="1:35" s="109" customFormat="1" x14ac:dyDescent="0.2">
      <c r="A21" s="124" t="s">
        <v>211</v>
      </c>
      <c r="B21" s="125" t="s">
        <v>212</v>
      </c>
      <c r="C21" s="132"/>
      <c r="D21" s="133"/>
      <c r="E21" s="133"/>
      <c r="F21" s="134"/>
      <c r="G21" s="135"/>
      <c r="H21" s="140" t="s">
        <v>213</v>
      </c>
      <c r="I21" s="131"/>
      <c r="J21" s="131"/>
      <c r="K21" s="131"/>
      <c r="L21" s="131"/>
      <c r="M21" s="131"/>
      <c r="N21" s="131"/>
      <c r="O21" s="131"/>
      <c r="P21" s="131"/>
      <c r="Q21" s="131"/>
      <c r="R21" s="131"/>
      <c r="S21" s="131"/>
      <c r="T21" s="131"/>
      <c r="U21" s="135"/>
      <c r="V21" s="131"/>
      <c r="W21" s="131"/>
      <c r="X21" s="131"/>
      <c r="Y21" s="131"/>
      <c r="Z21" s="131"/>
      <c r="AA21" s="131"/>
      <c r="AB21" s="135"/>
      <c r="AC21" s="131"/>
      <c r="AD21" s="131"/>
      <c r="AE21" s="131"/>
      <c r="AF21" s="131"/>
      <c r="AG21" s="131"/>
      <c r="AH21" s="131"/>
      <c r="AI21" s="135"/>
    </row>
    <row r="22" spans="1:35" s="109" customFormat="1" x14ac:dyDescent="0.2">
      <c r="A22" s="124" t="s">
        <v>214</v>
      </c>
      <c r="B22" s="125" t="s">
        <v>215</v>
      </c>
      <c r="C22" s="132"/>
      <c r="D22" s="133"/>
      <c r="E22" s="133"/>
      <c r="F22" s="133"/>
      <c r="G22" s="135"/>
      <c r="H22" s="130"/>
      <c r="I22" s="131"/>
      <c r="J22" s="131"/>
      <c r="K22" s="131"/>
      <c r="L22" s="131"/>
      <c r="M22" s="131"/>
      <c r="N22" s="131"/>
      <c r="O22" s="131"/>
      <c r="P22" s="131"/>
      <c r="Q22" s="131"/>
      <c r="R22" s="131"/>
      <c r="S22" s="131"/>
      <c r="T22" s="131"/>
      <c r="U22" s="135"/>
      <c r="V22" s="131"/>
      <c r="W22" s="131"/>
      <c r="X22" s="131"/>
      <c r="Y22" s="131"/>
      <c r="Z22" s="131"/>
      <c r="AA22" s="131"/>
      <c r="AB22" s="135"/>
      <c r="AC22" s="131"/>
      <c r="AD22" s="131"/>
      <c r="AE22" s="131"/>
      <c r="AF22" s="131"/>
      <c r="AG22" s="131"/>
      <c r="AH22" s="131"/>
      <c r="AI22" s="135"/>
    </row>
    <row r="23" spans="1:35" s="109" customFormat="1" x14ac:dyDescent="0.2">
      <c r="A23" s="124" t="s">
        <v>216</v>
      </c>
      <c r="B23" s="125" t="s">
        <v>217</v>
      </c>
      <c r="C23" s="132"/>
      <c r="D23" s="127" t="s">
        <v>180</v>
      </c>
      <c r="E23" s="127" t="s">
        <v>180</v>
      </c>
      <c r="F23" s="128" t="s">
        <v>180</v>
      </c>
      <c r="G23" s="135"/>
      <c r="H23" s="140" t="s">
        <v>213</v>
      </c>
      <c r="I23" s="131"/>
      <c r="J23" s="131"/>
      <c r="K23" s="131"/>
      <c r="L23" s="131"/>
      <c r="M23" s="131"/>
      <c r="N23" s="131"/>
      <c r="O23" s="131"/>
      <c r="P23" s="131"/>
      <c r="Q23" s="131"/>
      <c r="R23" s="131"/>
      <c r="S23" s="131"/>
      <c r="T23" s="131"/>
      <c r="U23" s="135"/>
      <c r="V23" s="131"/>
      <c r="W23" s="131"/>
      <c r="X23" s="131"/>
      <c r="Y23" s="131"/>
      <c r="Z23" s="131"/>
      <c r="AA23" s="131"/>
      <c r="AB23" s="135"/>
      <c r="AC23" s="131"/>
      <c r="AD23" s="131"/>
      <c r="AE23" s="131"/>
      <c r="AF23" s="131"/>
      <c r="AG23" s="131"/>
      <c r="AH23" s="131"/>
      <c r="AI23" s="135"/>
    </row>
    <row r="24" spans="1:35" s="109" customFormat="1" x14ac:dyDescent="0.2">
      <c r="A24" s="124" t="s">
        <v>218</v>
      </c>
      <c r="B24" s="125" t="s">
        <v>219</v>
      </c>
      <c r="C24" s="132"/>
      <c r="D24" s="133"/>
      <c r="E24" s="133"/>
      <c r="F24" s="134"/>
      <c r="G24" s="135"/>
      <c r="H24" s="130"/>
      <c r="I24" s="131"/>
      <c r="J24" s="131"/>
      <c r="K24" s="131"/>
      <c r="L24" s="131"/>
      <c r="M24" s="131"/>
      <c r="N24" s="131"/>
      <c r="O24" s="131"/>
      <c r="P24" s="131"/>
      <c r="Q24" s="131"/>
      <c r="R24" s="131"/>
      <c r="S24" s="131"/>
      <c r="T24" s="131"/>
      <c r="U24" s="135"/>
      <c r="V24" s="131"/>
      <c r="W24" s="131"/>
      <c r="X24" s="131"/>
      <c r="Y24" s="131"/>
      <c r="Z24" s="131"/>
      <c r="AA24" s="131"/>
      <c r="AB24" s="135"/>
      <c r="AC24" s="131"/>
      <c r="AD24" s="131"/>
      <c r="AE24" s="131"/>
      <c r="AF24" s="131"/>
      <c r="AG24" s="131"/>
      <c r="AH24" s="131"/>
      <c r="AI24" s="135"/>
    </row>
    <row r="25" spans="1:35" s="109" customFormat="1" x14ac:dyDescent="0.2">
      <c r="A25" s="124" t="s">
        <v>220</v>
      </c>
      <c r="B25" s="125" t="s">
        <v>221</v>
      </c>
      <c r="C25" s="132"/>
      <c r="D25" s="133"/>
      <c r="E25" s="133"/>
      <c r="F25" s="134"/>
      <c r="G25" s="135"/>
      <c r="H25" s="130"/>
      <c r="I25" s="131"/>
      <c r="J25" s="131"/>
      <c r="K25" s="131"/>
      <c r="L25" s="131"/>
      <c r="M25" s="131"/>
      <c r="N25" s="131"/>
      <c r="O25" s="131"/>
      <c r="P25" s="131"/>
      <c r="Q25" s="131"/>
      <c r="R25" s="131"/>
      <c r="S25" s="131"/>
      <c r="T25" s="131"/>
      <c r="U25" s="135"/>
      <c r="V25" s="131"/>
      <c r="W25" s="131"/>
      <c r="X25" s="131"/>
      <c r="Y25" s="131"/>
      <c r="Z25" s="131"/>
      <c r="AA25" s="131"/>
      <c r="AB25" s="135"/>
      <c r="AC25" s="131"/>
      <c r="AD25" s="131"/>
      <c r="AE25" s="131"/>
      <c r="AF25" s="131"/>
      <c r="AG25" s="131"/>
      <c r="AH25" s="131"/>
      <c r="AI25" s="135"/>
    </row>
    <row r="26" spans="1:35" s="109" customFormat="1" x14ac:dyDescent="0.2">
      <c r="A26" s="141"/>
      <c r="B26" s="142"/>
      <c r="C26" s="143"/>
      <c r="D26" s="120"/>
      <c r="E26" s="120"/>
      <c r="F26" s="121"/>
      <c r="G26" s="122"/>
      <c r="H26" s="123"/>
      <c r="I26" s="120"/>
      <c r="J26" s="120"/>
      <c r="K26" s="120"/>
      <c r="L26" s="120"/>
      <c r="M26" s="120"/>
      <c r="N26" s="120"/>
      <c r="O26" s="120"/>
      <c r="P26" s="120"/>
      <c r="Q26" s="120"/>
      <c r="R26" s="120"/>
      <c r="S26" s="120"/>
      <c r="T26" s="120"/>
      <c r="U26" s="122"/>
      <c r="V26" s="120"/>
      <c r="W26" s="120"/>
      <c r="X26" s="120"/>
      <c r="Y26" s="120"/>
      <c r="Z26" s="120"/>
      <c r="AA26" s="120"/>
      <c r="AB26" s="122"/>
      <c r="AC26" s="120"/>
      <c r="AD26" s="120"/>
      <c r="AE26" s="120"/>
      <c r="AF26" s="120"/>
      <c r="AG26" s="120"/>
      <c r="AH26" s="120"/>
      <c r="AI26" s="122"/>
    </row>
  </sheetData>
  <mergeCells count="4">
    <mergeCell ref="D1:F1"/>
    <mergeCell ref="H1:T1"/>
    <mergeCell ref="V1:AA1"/>
    <mergeCell ref="AC1:AH1"/>
  </mergeCells>
  <pageMargins left="0.75" right="0.75" top="1" bottom="1" header="0.5" footer="0.5"/>
  <pageSetup paperSize="9" orientation="portrait" horizontalDpi="4294967292" verticalDpi="429496729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theme="1" tint="0.249977111117893"/>
  </sheetPr>
  <dimension ref="A1:AI28"/>
  <sheetViews>
    <sheetView workbookViewId="0">
      <pane xSplit="3" ySplit="2" topLeftCell="D5" activePane="bottomRight" state="frozen"/>
      <selection pane="topRight" activeCell="D1" sqref="D1"/>
      <selection pane="bottomLeft" activeCell="A3" sqref="A3"/>
      <selection pane="bottomRight" activeCell="B9" sqref="B9"/>
    </sheetView>
  </sheetViews>
  <sheetFormatPr defaultColWidth="10.85546875" defaultRowHeight="15.75" outlineLevelCol="1" x14ac:dyDescent="0.25"/>
  <cols>
    <col min="1" max="1" width="3.42578125" style="144" bestFit="1" customWidth="1"/>
    <col min="2" max="2" width="62.28515625" style="145" customWidth="1"/>
    <col min="3" max="3" width="10.140625" style="146" customWidth="1"/>
    <col min="4" max="6" width="12.28515625" style="146" customWidth="1" outlineLevel="1"/>
    <col min="7" max="7" width="8.28515625" style="146" customWidth="1"/>
    <col min="8" max="8" width="13.28515625" style="146" hidden="1" customWidth="1" outlineLevel="1"/>
    <col min="9" max="20" width="12.28515625" style="146" hidden="1" customWidth="1" outlineLevel="1"/>
    <col min="21" max="21" width="8.42578125" style="146" customWidth="1" collapsed="1"/>
    <col min="22" max="27" width="12.28515625" style="146" hidden="1" customWidth="1" outlineLevel="1"/>
    <col min="28" max="28" width="15.28515625" style="146" customWidth="1" collapsed="1"/>
    <col min="29" max="34" width="12.28515625" style="146" hidden="1" customWidth="1" outlineLevel="1"/>
    <col min="35" max="35" width="17.28515625" style="146" customWidth="1" collapsed="1"/>
    <col min="36" max="16384" width="10.85546875" style="146"/>
  </cols>
  <sheetData>
    <row r="1" spans="1:35" s="109" customFormat="1" ht="45" customHeight="1" x14ac:dyDescent="0.2">
      <c r="A1" s="105"/>
      <c r="B1" s="106"/>
      <c r="C1" s="107" t="s">
        <v>243</v>
      </c>
      <c r="D1" s="346" t="s">
        <v>8</v>
      </c>
      <c r="E1" s="347"/>
      <c r="F1" s="347"/>
      <c r="G1" s="108" t="s">
        <v>168</v>
      </c>
      <c r="H1" s="347" t="s">
        <v>9</v>
      </c>
      <c r="I1" s="347"/>
      <c r="J1" s="347"/>
      <c r="K1" s="347"/>
      <c r="L1" s="347"/>
      <c r="M1" s="347"/>
      <c r="N1" s="347"/>
      <c r="O1" s="347"/>
      <c r="P1" s="347"/>
      <c r="Q1" s="347"/>
      <c r="R1" s="347"/>
      <c r="S1" s="347"/>
      <c r="T1" s="348"/>
      <c r="U1" s="108" t="s">
        <v>169</v>
      </c>
      <c r="V1" s="346" t="s">
        <v>24</v>
      </c>
      <c r="W1" s="347"/>
      <c r="X1" s="347"/>
      <c r="Y1" s="347"/>
      <c r="Z1" s="347"/>
      <c r="AA1" s="348"/>
      <c r="AB1" s="108" t="s">
        <v>170</v>
      </c>
      <c r="AC1" s="349" t="s">
        <v>25</v>
      </c>
      <c r="AD1" s="349"/>
      <c r="AE1" s="349"/>
      <c r="AF1" s="349"/>
      <c r="AG1" s="349"/>
      <c r="AH1" s="349"/>
      <c r="AI1" s="108" t="s">
        <v>171</v>
      </c>
    </row>
    <row r="2" spans="1:35" s="109" customFormat="1" ht="129" customHeight="1" x14ac:dyDescent="0.5">
      <c r="A2" s="110"/>
      <c r="B2" s="111"/>
      <c r="C2" s="112" t="s">
        <v>242</v>
      </c>
      <c r="D2" s="113" t="s">
        <v>39</v>
      </c>
      <c r="E2" s="113" t="s">
        <v>40</v>
      </c>
      <c r="F2" s="114" t="s">
        <v>113</v>
      </c>
      <c r="G2" s="115" t="s">
        <v>173</v>
      </c>
      <c r="H2" s="116" t="s">
        <v>11</v>
      </c>
      <c r="I2" s="113" t="s">
        <v>12</v>
      </c>
      <c r="J2" s="113" t="s">
        <v>13</v>
      </c>
      <c r="K2" s="113" t="s">
        <v>14</v>
      </c>
      <c r="L2" s="113" t="s">
        <v>15</v>
      </c>
      <c r="M2" s="113" t="s">
        <v>16</v>
      </c>
      <c r="N2" s="113" t="s">
        <v>17</v>
      </c>
      <c r="O2" s="113" t="s">
        <v>18</v>
      </c>
      <c r="P2" s="113" t="s">
        <v>19</v>
      </c>
      <c r="Q2" s="113" t="s">
        <v>10</v>
      </c>
      <c r="R2" s="113" t="s">
        <v>20</v>
      </c>
      <c r="S2" s="113" t="s">
        <v>21</v>
      </c>
      <c r="T2" s="113" t="s">
        <v>26</v>
      </c>
      <c r="U2" s="115" t="s">
        <v>174</v>
      </c>
      <c r="V2" s="113" t="s">
        <v>27</v>
      </c>
      <c r="W2" s="113" t="s">
        <v>28</v>
      </c>
      <c r="X2" s="113" t="s">
        <v>29</v>
      </c>
      <c r="Y2" s="113" t="s">
        <v>30</v>
      </c>
      <c r="Z2" s="113" t="s">
        <v>31</v>
      </c>
      <c r="AA2" s="113" t="s">
        <v>32</v>
      </c>
      <c r="AB2" s="115" t="s">
        <v>175</v>
      </c>
      <c r="AC2" s="113" t="s">
        <v>33</v>
      </c>
      <c r="AD2" s="113" t="s">
        <v>34</v>
      </c>
      <c r="AE2" s="113" t="s">
        <v>35</v>
      </c>
      <c r="AF2" s="113" t="s">
        <v>36</v>
      </c>
      <c r="AG2" s="113" t="s">
        <v>37</v>
      </c>
      <c r="AH2" s="113" t="s">
        <v>38</v>
      </c>
      <c r="AI2" s="115" t="s">
        <v>176</v>
      </c>
    </row>
    <row r="3" spans="1:35" s="109" customFormat="1" ht="23.25" x14ac:dyDescent="0.35">
      <c r="A3" s="117"/>
      <c r="B3" s="147" t="s">
        <v>222</v>
      </c>
      <c r="C3" s="119"/>
      <c r="D3" s="120"/>
      <c r="E3" s="120"/>
      <c r="F3" s="121"/>
      <c r="G3" s="122"/>
      <c r="H3" s="123"/>
      <c r="I3" s="120"/>
      <c r="J3" s="120"/>
      <c r="K3" s="120"/>
      <c r="L3" s="120"/>
      <c r="M3" s="120"/>
      <c r="N3" s="120"/>
      <c r="O3" s="120"/>
      <c r="P3" s="120"/>
      <c r="Q3" s="120"/>
      <c r="R3" s="120"/>
      <c r="S3" s="120"/>
      <c r="T3" s="120"/>
      <c r="U3" s="122"/>
      <c r="V3" s="120"/>
      <c r="W3" s="120"/>
      <c r="X3" s="120"/>
      <c r="Y3" s="120"/>
      <c r="Z3" s="120"/>
      <c r="AA3" s="120"/>
      <c r="AB3" s="122"/>
      <c r="AC3" s="120"/>
      <c r="AD3" s="120"/>
      <c r="AE3" s="120"/>
      <c r="AF3" s="120"/>
      <c r="AG3" s="120"/>
      <c r="AH3" s="120"/>
      <c r="AI3" s="122"/>
    </row>
    <row r="4" spans="1:35" s="109" customFormat="1" x14ac:dyDescent="0.2">
      <c r="A4" s="148">
        <v>1</v>
      </c>
      <c r="B4" s="149" t="s">
        <v>193</v>
      </c>
      <c r="C4" s="126"/>
      <c r="D4" s="131"/>
      <c r="E4" s="131"/>
      <c r="F4" s="150"/>
      <c r="G4" s="129"/>
      <c r="H4" s="130"/>
      <c r="I4" s="131"/>
      <c r="J4" s="131"/>
      <c r="K4" s="131"/>
      <c r="L4" s="131"/>
      <c r="M4" s="131"/>
      <c r="N4" s="131"/>
      <c r="O4" s="131"/>
      <c r="P4" s="131"/>
      <c r="Q4" s="131"/>
      <c r="R4" s="131"/>
      <c r="S4" s="131"/>
      <c r="T4" s="131"/>
      <c r="U4" s="129"/>
      <c r="V4" s="131"/>
      <c r="W4" s="131"/>
      <c r="X4" s="131"/>
      <c r="Y4" s="131"/>
      <c r="Z4" s="131"/>
      <c r="AA4" s="131"/>
      <c r="AB4" s="129"/>
      <c r="AC4" s="131"/>
      <c r="AD4" s="131"/>
      <c r="AE4" s="131"/>
      <c r="AF4" s="131"/>
      <c r="AG4" s="131"/>
      <c r="AH4" s="131"/>
      <c r="AI4" s="129"/>
    </row>
    <row r="5" spans="1:35" s="109" customFormat="1" x14ac:dyDescent="0.2">
      <c r="A5" s="148">
        <v>2</v>
      </c>
      <c r="B5" s="151" t="s">
        <v>195</v>
      </c>
      <c r="C5" s="132"/>
      <c r="D5" s="131"/>
      <c r="E5" s="131"/>
      <c r="F5" s="150"/>
      <c r="G5" s="135"/>
      <c r="H5" s="130"/>
      <c r="I5" s="131"/>
      <c r="J5" s="131"/>
      <c r="K5" s="131"/>
      <c r="L5" s="131"/>
      <c r="M5" s="131"/>
      <c r="N5" s="131"/>
      <c r="O5" s="131"/>
      <c r="P5" s="131"/>
      <c r="Q5" s="131"/>
      <c r="R5" s="131"/>
      <c r="S5" s="131"/>
      <c r="T5" s="131"/>
      <c r="U5" s="135"/>
      <c r="V5" s="131"/>
      <c r="W5" s="131"/>
      <c r="X5" s="131"/>
      <c r="Y5" s="131"/>
      <c r="Z5" s="131"/>
      <c r="AA5" s="131"/>
      <c r="AB5" s="135"/>
      <c r="AC5" s="131"/>
      <c r="AD5" s="131"/>
      <c r="AE5" s="131"/>
      <c r="AF5" s="131"/>
      <c r="AG5" s="131"/>
      <c r="AH5" s="131"/>
      <c r="AI5" s="135"/>
    </row>
    <row r="6" spans="1:35" s="109" customFormat="1" x14ac:dyDescent="0.2">
      <c r="A6" s="148">
        <v>3</v>
      </c>
      <c r="B6" s="151" t="s">
        <v>197</v>
      </c>
      <c r="C6" s="132"/>
      <c r="D6" s="131"/>
      <c r="E6" s="131"/>
      <c r="F6" s="150"/>
      <c r="G6" s="135"/>
      <c r="H6" s="130"/>
      <c r="I6" s="131"/>
      <c r="J6" s="131"/>
      <c r="K6" s="131"/>
      <c r="L6" s="131"/>
      <c r="M6" s="131"/>
      <c r="N6" s="131"/>
      <c r="O6" s="131"/>
      <c r="P6" s="131"/>
      <c r="Q6" s="131"/>
      <c r="R6" s="131"/>
      <c r="S6" s="131"/>
      <c r="T6" s="131"/>
      <c r="U6" s="135"/>
      <c r="V6" s="131"/>
      <c r="W6" s="131"/>
      <c r="X6" s="131"/>
      <c r="Y6" s="131"/>
      <c r="Z6" s="131"/>
      <c r="AA6" s="131"/>
      <c r="AB6" s="135"/>
      <c r="AC6" s="131"/>
      <c r="AD6" s="131"/>
      <c r="AE6" s="131"/>
      <c r="AF6" s="131"/>
      <c r="AG6" s="131"/>
      <c r="AH6" s="131"/>
      <c r="AI6" s="135"/>
    </row>
    <row r="7" spans="1:35" s="109" customFormat="1" x14ac:dyDescent="0.2">
      <c r="A7" s="152">
        <v>4</v>
      </c>
      <c r="B7" s="153" t="s">
        <v>199</v>
      </c>
      <c r="C7" s="132"/>
      <c r="D7" s="131"/>
      <c r="E7" s="131"/>
      <c r="F7" s="150"/>
      <c r="G7" s="135"/>
      <c r="H7" s="130"/>
      <c r="I7" s="131"/>
      <c r="J7" s="131"/>
      <c r="K7" s="131"/>
      <c r="L7" s="131"/>
      <c r="M7" s="131"/>
      <c r="N7" s="131"/>
      <c r="O7" s="131"/>
      <c r="P7" s="131"/>
      <c r="Q7" s="131"/>
      <c r="R7" s="131"/>
      <c r="S7" s="131"/>
      <c r="T7" s="131"/>
      <c r="U7" s="135"/>
      <c r="V7" s="131"/>
      <c r="W7" s="131"/>
      <c r="X7" s="131"/>
      <c r="Y7" s="131"/>
      <c r="Z7" s="131"/>
      <c r="AA7" s="131"/>
      <c r="AB7" s="135"/>
      <c r="AC7" s="131"/>
      <c r="AD7" s="131"/>
      <c r="AE7" s="131"/>
      <c r="AF7" s="131"/>
      <c r="AG7" s="131"/>
      <c r="AH7" s="131"/>
      <c r="AI7" s="135"/>
    </row>
    <row r="8" spans="1:35" s="109" customFormat="1" x14ac:dyDescent="0.2">
      <c r="A8" s="152">
        <v>5</v>
      </c>
      <c r="B8" s="151" t="s">
        <v>223</v>
      </c>
      <c r="C8" s="132"/>
      <c r="D8" s="131"/>
      <c r="E8" s="131"/>
      <c r="F8" s="150"/>
      <c r="G8" s="135"/>
      <c r="H8" s="130"/>
      <c r="I8" s="131"/>
      <c r="J8" s="131"/>
      <c r="K8" s="131"/>
      <c r="L8" s="131"/>
      <c r="M8" s="131"/>
      <c r="N8" s="131"/>
      <c r="O8" s="131"/>
      <c r="P8" s="131"/>
      <c r="Q8" s="131"/>
      <c r="R8" s="131"/>
      <c r="S8" s="131"/>
      <c r="T8" s="131"/>
      <c r="U8" s="135"/>
      <c r="V8" s="131"/>
      <c r="W8" s="131"/>
      <c r="X8" s="131"/>
      <c r="Y8" s="131"/>
      <c r="Z8" s="131"/>
      <c r="AA8" s="131"/>
      <c r="AB8" s="135"/>
      <c r="AC8" s="131"/>
      <c r="AD8" s="131"/>
      <c r="AE8" s="131"/>
      <c r="AF8" s="131"/>
      <c r="AG8" s="131"/>
      <c r="AH8" s="131"/>
      <c r="AI8" s="135"/>
    </row>
    <row r="9" spans="1:35" s="109" customFormat="1" x14ac:dyDescent="0.2">
      <c r="A9" s="154">
        <v>6</v>
      </c>
      <c r="B9" s="155" t="s">
        <v>203</v>
      </c>
      <c r="C9" s="132"/>
      <c r="D9" s="131"/>
      <c r="E9" s="131"/>
      <c r="F9" s="150"/>
      <c r="G9" s="135"/>
      <c r="H9" s="130"/>
      <c r="I9" s="131"/>
      <c r="J9" s="131"/>
      <c r="K9" s="131"/>
      <c r="L9" s="131"/>
      <c r="M9" s="131"/>
      <c r="N9" s="131"/>
      <c r="O9" s="131"/>
      <c r="P9" s="131"/>
      <c r="Q9" s="131"/>
      <c r="R9" s="131"/>
      <c r="S9" s="131"/>
      <c r="T9" s="131"/>
      <c r="U9" s="135"/>
      <c r="V9" s="131"/>
      <c r="W9" s="131"/>
      <c r="X9" s="131"/>
      <c r="Y9" s="131"/>
      <c r="Z9" s="131"/>
      <c r="AA9" s="131"/>
      <c r="AB9" s="135"/>
      <c r="AC9" s="131"/>
      <c r="AD9" s="131"/>
      <c r="AE9" s="131"/>
      <c r="AF9" s="131"/>
      <c r="AG9" s="131"/>
      <c r="AH9" s="131"/>
      <c r="AI9" s="135"/>
    </row>
    <row r="10" spans="1:35" s="109" customFormat="1" ht="23.25" x14ac:dyDescent="0.35">
      <c r="A10" s="117"/>
      <c r="B10" s="147" t="s">
        <v>224</v>
      </c>
      <c r="C10" s="119"/>
      <c r="D10" s="120"/>
      <c r="E10" s="120"/>
      <c r="F10" s="121"/>
      <c r="G10" s="122"/>
      <c r="H10" s="123"/>
      <c r="I10" s="120"/>
      <c r="J10" s="120"/>
      <c r="K10" s="120"/>
      <c r="L10" s="120"/>
      <c r="M10" s="120"/>
      <c r="N10" s="120"/>
      <c r="O10" s="120"/>
      <c r="P10" s="120"/>
      <c r="Q10" s="120"/>
      <c r="R10" s="120"/>
      <c r="S10" s="120"/>
      <c r="T10" s="120"/>
      <c r="U10" s="122"/>
      <c r="V10" s="120"/>
      <c r="W10" s="120"/>
      <c r="X10" s="120"/>
      <c r="Y10" s="120"/>
      <c r="Z10" s="120"/>
      <c r="AA10" s="120"/>
      <c r="AB10" s="122"/>
      <c r="AC10" s="120"/>
      <c r="AD10" s="120"/>
      <c r="AE10" s="120"/>
      <c r="AF10" s="120"/>
      <c r="AG10" s="120"/>
      <c r="AH10" s="120"/>
      <c r="AI10" s="122"/>
    </row>
    <row r="11" spans="1:35" s="109" customFormat="1" x14ac:dyDescent="0.2">
      <c r="A11" s="156">
        <v>7</v>
      </c>
      <c r="B11" s="149" t="s">
        <v>225</v>
      </c>
      <c r="C11" s="132"/>
      <c r="D11" s="131"/>
      <c r="E11" s="131"/>
      <c r="F11" s="150"/>
      <c r="G11" s="135"/>
      <c r="H11" s="130"/>
      <c r="I11" s="131"/>
      <c r="J11" s="131"/>
      <c r="K11" s="131"/>
      <c r="L11" s="131"/>
      <c r="M11" s="131"/>
      <c r="N11" s="131"/>
      <c r="O11" s="131"/>
      <c r="P11" s="131"/>
      <c r="Q11" s="131"/>
      <c r="R11" s="131"/>
      <c r="S11" s="131"/>
      <c r="T11" s="131"/>
      <c r="U11" s="135"/>
      <c r="V11" s="131"/>
      <c r="W11" s="131"/>
      <c r="X11" s="131"/>
      <c r="Y11" s="131"/>
      <c r="Z11" s="131"/>
      <c r="AA11" s="131"/>
      <c r="AB11" s="135"/>
      <c r="AC11" s="131"/>
      <c r="AD11" s="131"/>
      <c r="AE11" s="131"/>
      <c r="AF11" s="131"/>
      <c r="AG11" s="131"/>
      <c r="AH11" s="131"/>
      <c r="AI11" s="135"/>
    </row>
    <row r="12" spans="1:35" s="109" customFormat="1" x14ac:dyDescent="0.2">
      <c r="A12" s="152">
        <v>8</v>
      </c>
      <c r="B12" s="151" t="s">
        <v>226</v>
      </c>
      <c r="C12" s="132"/>
      <c r="D12" s="131"/>
      <c r="E12" s="131"/>
      <c r="F12" s="150"/>
      <c r="G12" s="135"/>
      <c r="H12" s="130"/>
      <c r="I12" s="131"/>
      <c r="J12" s="131"/>
      <c r="K12" s="131"/>
      <c r="L12" s="131"/>
      <c r="M12" s="131"/>
      <c r="N12" s="131"/>
      <c r="O12" s="131"/>
      <c r="P12" s="131"/>
      <c r="Q12" s="131"/>
      <c r="R12" s="131"/>
      <c r="S12" s="131"/>
      <c r="T12" s="131"/>
      <c r="U12" s="135"/>
      <c r="V12" s="131"/>
      <c r="W12" s="131"/>
      <c r="X12" s="131"/>
      <c r="Y12" s="131"/>
      <c r="Z12" s="131"/>
      <c r="AA12" s="131"/>
      <c r="AB12" s="135"/>
      <c r="AC12" s="131"/>
      <c r="AD12" s="131"/>
      <c r="AE12" s="131"/>
      <c r="AF12" s="131"/>
      <c r="AG12" s="131"/>
      <c r="AH12" s="131"/>
      <c r="AI12" s="135"/>
    </row>
    <row r="13" spans="1:35" s="109" customFormat="1" x14ac:dyDescent="0.2">
      <c r="A13" s="152">
        <v>9</v>
      </c>
      <c r="B13" s="151" t="s">
        <v>227</v>
      </c>
      <c r="C13" s="132"/>
      <c r="D13" s="131"/>
      <c r="E13" s="131"/>
      <c r="F13" s="150"/>
      <c r="G13" s="135"/>
      <c r="H13" s="130"/>
      <c r="I13" s="131"/>
      <c r="J13" s="131"/>
      <c r="K13" s="131"/>
      <c r="L13" s="131"/>
      <c r="M13" s="131"/>
      <c r="N13" s="131"/>
      <c r="O13" s="131"/>
      <c r="P13" s="131"/>
      <c r="Q13" s="131"/>
      <c r="R13" s="131"/>
      <c r="S13" s="131"/>
      <c r="T13" s="131"/>
      <c r="U13" s="135"/>
      <c r="V13" s="131"/>
      <c r="W13" s="131"/>
      <c r="X13" s="131"/>
      <c r="Y13" s="131"/>
      <c r="Z13" s="131"/>
      <c r="AA13" s="131"/>
      <c r="AB13" s="135"/>
      <c r="AC13" s="131"/>
      <c r="AD13" s="131"/>
      <c r="AE13" s="131"/>
      <c r="AF13" s="131"/>
      <c r="AG13" s="131"/>
      <c r="AH13" s="131"/>
      <c r="AI13" s="135"/>
    </row>
    <row r="14" spans="1:35" s="109" customFormat="1" x14ac:dyDescent="0.2">
      <c r="A14" s="152">
        <v>10</v>
      </c>
      <c r="B14" s="151" t="s">
        <v>228</v>
      </c>
      <c r="C14" s="132"/>
      <c r="D14" s="131"/>
      <c r="E14" s="131"/>
      <c r="F14" s="150"/>
      <c r="G14" s="135"/>
      <c r="H14" s="130"/>
      <c r="I14" s="131"/>
      <c r="J14" s="131"/>
      <c r="K14" s="131"/>
      <c r="L14" s="131"/>
      <c r="M14" s="131"/>
      <c r="N14" s="131"/>
      <c r="O14" s="131"/>
      <c r="P14" s="131"/>
      <c r="Q14" s="131"/>
      <c r="R14" s="131"/>
      <c r="S14" s="131"/>
      <c r="T14" s="131"/>
      <c r="U14" s="135"/>
      <c r="V14" s="131"/>
      <c r="W14" s="131"/>
      <c r="X14" s="131"/>
      <c r="Y14" s="131"/>
      <c r="Z14" s="131"/>
      <c r="AA14" s="131"/>
      <c r="AB14" s="135"/>
      <c r="AC14" s="131"/>
      <c r="AD14" s="131"/>
      <c r="AE14" s="131"/>
      <c r="AF14" s="131"/>
      <c r="AG14" s="131"/>
      <c r="AH14" s="131"/>
      <c r="AI14" s="135"/>
    </row>
    <row r="15" spans="1:35" s="109" customFormat="1" x14ac:dyDescent="0.2">
      <c r="A15" s="152">
        <v>11</v>
      </c>
      <c r="B15" s="151" t="s">
        <v>229</v>
      </c>
      <c r="C15" s="132"/>
      <c r="D15" s="131"/>
      <c r="E15" s="131"/>
      <c r="F15" s="150"/>
      <c r="G15" s="135"/>
      <c r="H15" s="130"/>
      <c r="I15" s="131"/>
      <c r="J15" s="131"/>
      <c r="K15" s="131"/>
      <c r="L15" s="131"/>
      <c r="M15" s="131"/>
      <c r="N15" s="131"/>
      <c r="O15" s="131"/>
      <c r="P15" s="131"/>
      <c r="Q15" s="131"/>
      <c r="R15" s="131"/>
      <c r="S15" s="131"/>
      <c r="T15" s="131"/>
      <c r="U15" s="135"/>
      <c r="V15" s="131"/>
      <c r="W15" s="131"/>
      <c r="X15" s="131"/>
      <c r="Y15" s="131"/>
      <c r="Z15" s="131"/>
      <c r="AA15" s="131"/>
      <c r="AB15" s="135"/>
      <c r="AC15" s="131"/>
      <c r="AD15" s="131"/>
      <c r="AE15" s="131"/>
      <c r="AF15" s="131"/>
      <c r="AG15" s="131"/>
      <c r="AH15" s="131"/>
      <c r="AI15" s="135"/>
    </row>
    <row r="16" spans="1:35" s="109" customFormat="1" x14ac:dyDescent="0.2">
      <c r="A16" s="152">
        <v>12</v>
      </c>
      <c r="B16" s="151" t="s">
        <v>230</v>
      </c>
      <c r="C16" s="132"/>
      <c r="D16" s="131"/>
      <c r="E16" s="131"/>
      <c r="F16" s="150"/>
      <c r="G16" s="135"/>
      <c r="H16" s="130"/>
      <c r="I16" s="131"/>
      <c r="J16" s="131"/>
      <c r="K16" s="131"/>
      <c r="L16" s="131"/>
      <c r="M16" s="131"/>
      <c r="N16" s="131"/>
      <c r="O16" s="131"/>
      <c r="P16" s="131"/>
      <c r="Q16" s="131"/>
      <c r="R16" s="131"/>
      <c r="S16" s="131"/>
      <c r="T16" s="131"/>
      <c r="U16" s="135"/>
      <c r="V16" s="131"/>
      <c r="W16" s="131"/>
      <c r="X16" s="131"/>
      <c r="Y16" s="131"/>
      <c r="Z16" s="131"/>
      <c r="AA16" s="131"/>
      <c r="AB16" s="135"/>
      <c r="AC16" s="131"/>
      <c r="AD16" s="131"/>
      <c r="AE16" s="131"/>
      <c r="AF16" s="131"/>
      <c r="AG16" s="131"/>
      <c r="AH16" s="131"/>
      <c r="AI16" s="135"/>
    </row>
    <row r="17" spans="1:35" s="109" customFormat="1" x14ac:dyDescent="0.2">
      <c r="A17" s="152">
        <v>13</v>
      </c>
      <c r="B17" s="157" t="s">
        <v>231</v>
      </c>
      <c r="C17" s="132"/>
      <c r="D17" s="131"/>
      <c r="E17" s="131"/>
      <c r="F17" s="150"/>
      <c r="G17" s="135"/>
      <c r="H17" s="130"/>
      <c r="I17" s="131"/>
      <c r="J17" s="131"/>
      <c r="K17" s="131"/>
      <c r="L17" s="131"/>
      <c r="M17" s="131"/>
      <c r="N17" s="131"/>
      <c r="O17" s="131"/>
      <c r="P17" s="131"/>
      <c r="Q17" s="131"/>
      <c r="R17" s="131"/>
      <c r="S17" s="131"/>
      <c r="T17" s="131"/>
      <c r="U17" s="135"/>
      <c r="V17" s="131"/>
      <c r="W17" s="131"/>
      <c r="X17" s="131"/>
      <c r="Y17" s="131"/>
      <c r="Z17" s="131"/>
      <c r="AA17" s="131"/>
      <c r="AB17" s="135"/>
      <c r="AC17" s="131"/>
      <c r="AD17" s="131"/>
      <c r="AE17" s="131"/>
      <c r="AF17" s="131"/>
      <c r="AG17" s="131"/>
      <c r="AH17" s="131"/>
      <c r="AI17" s="135"/>
    </row>
    <row r="18" spans="1:35" s="109" customFormat="1" ht="23.25" x14ac:dyDescent="0.35">
      <c r="A18" s="117"/>
      <c r="B18" s="147" t="s">
        <v>232</v>
      </c>
      <c r="C18" s="119"/>
      <c r="D18" s="120"/>
      <c r="E18" s="120"/>
      <c r="F18" s="121"/>
      <c r="G18" s="122"/>
      <c r="H18" s="123"/>
      <c r="I18" s="120"/>
      <c r="J18" s="120"/>
      <c r="K18" s="120"/>
      <c r="L18" s="120"/>
      <c r="M18" s="120"/>
      <c r="N18" s="120"/>
      <c r="O18" s="120"/>
      <c r="P18" s="120"/>
      <c r="Q18" s="120"/>
      <c r="R18" s="120"/>
      <c r="S18" s="120"/>
      <c r="T18" s="120"/>
      <c r="U18" s="122"/>
      <c r="V18" s="120"/>
      <c r="W18" s="120"/>
      <c r="X18" s="120"/>
      <c r="Y18" s="120"/>
      <c r="Z18" s="120"/>
      <c r="AA18" s="120"/>
      <c r="AB18" s="122"/>
      <c r="AC18" s="120"/>
      <c r="AD18" s="120"/>
      <c r="AE18" s="120"/>
      <c r="AF18" s="120"/>
      <c r="AG18" s="120"/>
      <c r="AH18" s="120"/>
      <c r="AI18" s="122"/>
    </row>
    <row r="19" spans="1:35" s="109" customFormat="1" x14ac:dyDescent="0.2">
      <c r="A19" s="152">
        <v>14</v>
      </c>
      <c r="B19" s="151" t="s">
        <v>233</v>
      </c>
      <c r="C19" s="132"/>
      <c r="D19" s="131"/>
      <c r="E19" s="131"/>
      <c r="F19" s="150"/>
      <c r="G19" s="135"/>
      <c r="H19" s="130"/>
      <c r="I19" s="131"/>
      <c r="J19" s="131"/>
      <c r="K19" s="131"/>
      <c r="L19" s="131"/>
      <c r="M19" s="131"/>
      <c r="N19" s="131"/>
      <c r="O19" s="131"/>
      <c r="P19" s="131"/>
      <c r="Q19" s="131"/>
      <c r="R19" s="131"/>
      <c r="S19" s="131"/>
      <c r="T19" s="131"/>
      <c r="U19" s="135"/>
      <c r="V19" s="131"/>
      <c r="W19" s="131"/>
      <c r="X19" s="131"/>
      <c r="Y19" s="131"/>
      <c r="Z19" s="131"/>
      <c r="AA19" s="131"/>
      <c r="AB19" s="135"/>
      <c r="AC19" s="131"/>
      <c r="AD19" s="131"/>
      <c r="AE19" s="131"/>
      <c r="AF19" s="131"/>
      <c r="AG19" s="131"/>
      <c r="AH19" s="131"/>
      <c r="AI19" s="135"/>
    </row>
    <row r="20" spans="1:35" s="109" customFormat="1" x14ac:dyDescent="0.2">
      <c r="A20" s="152">
        <v>15</v>
      </c>
      <c r="B20" s="151" t="s">
        <v>234</v>
      </c>
      <c r="C20" s="132"/>
      <c r="D20" s="131"/>
      <c r="E20" s="131"/>
      <c r="F20" s="150"/>
      <c r="G20" s="135"/>
      <c r="H20" s="130"/>
      <c r="I20" s="131"/>
      <c r="J20" s="131"/>
      <c r="K20" s="131"/>
      <c r="L20" s="131"/>
      <c r="M20" s="131"/>
      <c r="N20" s="131"/>
      <c r="O20" s="131"/>
      <c r="P20" s="131"/>
      <c r="Q20" s="131"/>
      <c r="R20" s="131"/>
      <c r="S20" s="131"/>
      <c r="T20" s="131"/>
      <c r="U20" s="135"/>
      <c r="V20" s="131"/>
      <c r="W20" s="131"/>
      <c r="X20" s="131"/>
      <c r="Y20" s="131"/>
      <c r="Z20" s="131"/>
      <c r="AA20" s="131"/>
      <c r="AB20" s="135"/>
      <c r="AC20" s="131"/>
      <c r="AD20" s="131"/>
      <c r="AE20" s="131"/>
      <c r="AF20" s="131"/>
      <c r="AG20" s="131"/>
      <c r="AH20" s="131"/>
      <c r="AI20" s="135"/>
    </row>
    <row r="21" spans="1:35" s="109" customFormat="1" x14ac:dyDescent="0.2">
      <c r="A21" s="152">
        <v>16</v>
      </c>
      <c r="B21" s="151" t="s">
        <v>235</v>
      </c>
      <c r="C21" s="132"/>
      <c r="D21" s="131"/>
      <c r="E21" s="131"/>
      <c r="F21" s="150"/>
      <c r="G21" s="135"/>
      <c r="H21" s="130"/>
      <c r="I21" s="131"/>
      <c r="J21" s="131"/>
      <c r="K21" s="131"/>
      <c r="L21" s="131"/>
      <c r="M21" s="131"/>
      <c r="N21" s="131"/>
      <c r="O21" s="131"/>
      <c r="P21" s="131"/>
      <c r="Q21" s="131"/>
      <c r="R21" s="131"/>
      <c r="S21" s="131"/>
      <c r="T21" s="131"/>
      <c r="U21" s="135"/>
      <c r="V21" s="131"/>
      <c r="W21" s="131"/>
      <c r="X21" s="131"/>
      <c r="Y21" s="131"/>
      <c r="Z21" s="131"/>
      <c r="AA21" s="131"/>
      <c r="AB21" s="135"/>
      <c r="AC21" s="131"/>
      <c r="AD21" s="131"/>
      <c r="AE21" s="131"/>
      <c r="AF21" s="131"/>
      <c r="AG21" s="131"/>
      <c r="AH21" s="131"/>
      <c r="AI21" s="135"/>
    </row>
    <row r="22" spans="1:35" s="109" customFormat="1" x14ac:dyDescent="0.2">
      <c r="A22" s="152">
        <v>17</v>
      </c>
      <c r="B22" s="158" t="s">
        <v>236</v>
      </c>
      <c r="C22" s="138"/>
      <c r="D22" s="131"/>
      <c r="E22" s="131"/>
      <c r="F22" s="150"/>
      <c r="G22" s="139"/>
      <c r="H22" s="130"/>
      <c r="I22" s="131"/>
      <c r="J22" s="131"/>
      <c r="K22" s="131"/>
      <c r="L22" s="131"/>
      <c r="M22" s="131"/>
      <c r="N22" s="131"/>
      <c r="O22" s="131"/>
      <c r="P22" s="131"/>
      <c r="Q22" s="131"/>
      <c r="R22" s="131"/>
      <c r="S22" s="131"/>
      <c r="T22" s="131"/>
      <c r="U22" s="139"/>
      <c r="V22" s="131"/>
      <c r="W22" s="131"/>
      <c r="X22" s="131"/>
      <c r="Y22" s="131"/>
      <c r="Z22" s="131"/>
      <c r="AA22" s="131"/>
      <c r="AB22" s="139"/>
      <c r="AC22" s="131"/>
      <c r="AD22" s="131"/>
      <c r="AE22" s="131"/>
      <c r="AF22" s="131"/>
      <c r="AG22" s="131"/>
      <c r="AH22" s="131"/>
      <c r="AI22" s="139"/>
    </row>
    <row r="23" spans="1:35" s="109" customFormat="1" x14ac:dyDescent="0.2">
      <c r="A23" s="152">
        <v>18</v>
      </c>
      <c r="B23" s="151" t="s">
        <v>237</v>
      </c>
      <c r="C23" s="132"/>
      <c r="D23" s="131"/>
      <c r="E23" s="131"/>
      <c r="F23" s="150"/>
      <c r="G23" s="135"/>
      <c r="H23" s="130"/>
      <c r="I23" s="131"/>
      <c r="J23" s="131"/>
      <c r="K23" s="131"/>
      <c r="L23" s="131"/>
      <c r="M23" s="131"/>
      <c r="N23" s="131"/>
      <c r="O23" s="131"/>
      <c r="P23" s="131"/>
      <c r="Q23" s="131"/>
      <c r="R23" s="131"/>
      <c r="S23" s="131"/>
      <c r="T23" s="131"/>
      <c r="U23" s="135"/>
      <c r="V23" s="131"/>
      <c r="W23" s="131"/>
      <c r="X23" s="131"/>
      <c r="Y23" s="131"/>
      <c r="Z23" s="131"/>
      <c r="AA23" s="131"/>
      <c r="AB23" s="135"/>
      <c r="AC23" s="131"/>
      <c r="AD23" s="131"/>
      <c r="AE23" s="131"/>
      <c r="AF23" s="131"/>
      <c r="AG23" s="131"/>
      <c r="AH23" s="131"/>
      <c r="AI23" s="135"/>
    </row>
    <row r="24" spans="1:35" s="109" customFormat="1" x14ac:dyDescent="0.2">
      <c r="A24" s="152">
        <v>19</v>
      </c>
      <c r="B24" s="151" t="s">
        <v>238</v>
      </c>
      <c r="C24" s="132"/>
      <c r="D24" s="131"/>
      <c r="E24" s="131"/>
      <c r="F24" s="150"/>
      <c r="G24" s="135"/>
      <c r="H24" s="130"/>
      <c r="I24" s="131"/>
      <c r="J24" s="131"/>
      <c r="K24" s="131"/>
      <c r="L24" s="131"/>
      <c r="M24" s="131"/>
      <c r="N24" s="131"/>
      <c r="O24" s="131"/>
      <c r="P24" s="131"/>
      <c r="Q24" s="131"/>
      <c r="R24" s="131"/>
      <c r="S24" s="131"/>
      <c r="T24" s="131"/>
      <c r="U24" s="135"/>
      <c r="V24" s="131"/>
      <c r="W24" s="131"/>
      <c r="X24" s="131"/>
      <c r="Y24" s="131"/>
      <c r="Z24" s="131"/>
      <c r="AA24" s="131"/>
      <c r="AB24" s="135"/>
      <c r="AC24" s="131"/>
      <c r="AD24" s="131"/>
      <c r="AE24" s="131"/>
      <c r="AF24" s="131"/>
      <c r="AG24" s="131"/>
      <c r="AH24" s="131"/>
      <c r="AI24" s="135"/>
    </row>
    <row r="25" spans="1:35" s="109" customFormat="1" ht="23.25" x14ac:dyDescent="0.35">
      <c r="A25" s="117"/>
      <c r="B25" s="147" t="s">
        <v>239</v>
      </c>
      <c r="C25" s="119"/>
      <c r="D25" s="120"/>
      <c r="E25" s="120"/>
      <c r="F25" s="121"/>
      <c r="G25" s="122"/>
      <c r="H25" s="123"/>
      <c r="I25" s="120"/>
      <c r="J25" s="120"/>
      <c r="K25" s="120"/>
      <c r="L25" s="120"/>
      <c r="M25" s="120"/>
      <c r="N25" s="120"/>
      <c r="O25" s="120"/>
      <c r="P25" s="120"/>
      <c r="Q25" s="120"/>
      <c r="R25" s="120"/>
      <c r="S25" s="120"/>
      <c r="T25" s="120"/>
      <c r="U25" s="122"/>
      <c r="V25" s="120"/>
      <c r="W25" s="120"/>
      <c r="X25" s="120"/>
      <c r="Y25" s="120"/>
      <c r="Z25" s="120"/>
      <c r="AA25" s="120"/>
      <c r="AB25" s="122"/>
      <c r="AC25" s="120"/>
      <c r="AD25" s="120"/>
      <c r="AE25" s="120"/>
      <c r="AF25" s="120"/>
      <c r="AG25" s="120"/>
      <c r="AH25" s="120"/>
      <c r="AI25" s="122"/>
    </row>
    <row r="26" spans="1:35" s="109" customFormat="1" x14ac:dyDescent="0.2">
      <c r="A26" s="152">
        <v>20</v>
      </c>
      <c r="B26" s="151" t="s">
        <v>240</v>
      </c>
      <c r="C26" s="132"/>
      <c r="D26" s="131"/>
      <c r="E26" s="131"/>
      <c r="F26" s="150"/>
      <c r="G26" s="135"/>
      <c r="H26" s="130"/>
      <c r="I26" s="131"/>
      <c r="J26" s="131"/>
      <c r="K26" s="131"/>
      <c r="L26" s="131"/>
      <c r="M26" s="131"/>
      <c r="N26" s="131"/>
      <c r="O26" s="131"/>
      <c r="P26" s="131"/>
      <c r="Q26" s="131"/>
      <c r="R26" s="131"/>
      <c r="S26" s="131"/>
      <c r="T26" s="131"/>
      <c r="U26" s="135"/>
      <c r="V26" s="131"/>
      <c r="W26" s="131"/>
      <c r="X26" s="131"/>
      <c r="Y26" s="131"/>
      <c r="Z26" s="131"/>
      <c r="AA26" s="131"/>
      <c r="AB26" s="135"/>
      <c r="AC26" s="131"/>
      <c r="AD26" s="131"/>
      <c r="AE26" s="131"/>
      <c r="AF26" s="131"/>
      <c r="AG26" s="131"/>
      <c r="AH26" s="131"/>
      <c r="AI26" s="135"/>
    </row>
    <row r="27" spans="1:35" s="109" customFormat="1" x14ac:dyDescent="0.2">
      <c r="A27" s="152">
        <v>21</v>
      </c>
      <c r="B27" s="151" t="s">
        <v>241</v>
      </c>
      <c r="C27" s="132"/>
      <c r="D27" s="131"/>
      <c r="E27" s="131"/>
      <c r="F27" s="150"/>
      <c r="G27" s="135"/>
      <c r="H27" s="130"/>
      <c r="I27" s="131"/>
      <c r="J27" s="131"/>
      <c r="K27" s="131"/>
      <c r="L27" s="131"/>
      <c r="M27" s="131"/>
      <c r="N27" s="131"/>
      <c r="O27" s="131"/>
      <c r="P27" s="131"/>
      <c r="Q27" s="131"/>
      <c r="R27" s="131"/>
      <c r="S27" s="131"/>
      <c r="T27" s="131"/>
      <c r="U27" s="135"/>
      <c r="V27" s="131"/>
      <c r="W27" s="131"/>
      <c r="X27" s="131"/>
      <c r="Y27" s="131"/>
      <c r="Z27" s="131"/>
      <c r="AA27" s="131"/>
      <c r="AB27" s="135"/>
      <c r="AC27" s="131"/>
      <c r="AD27" s="131"/>
      <c r="AE27" s="131"/>
      <c r="AF27" s="131"/>
      <c r="AG27" s="131"/>
      <c r="AH27" s="131"/>
      <c r="AI27" s="135"/>
    </row>
    <row r="28" spans="1:35" s="109" customFormat="1" x14ac:dyDescent="0.2">
      <c r="A28" s="141"/>
      <c r="B28" s="142"/>
      <c r="C28" s="143"/>
      <c r="D28" s="120"/>
      <c r="E28" s="120"/>
      <c r="F28" s="121"/>
      <c r="G28" s="122"/>
      <c r="H28" s="123"/>
      <c r="I28" s="120"/>
      <c r="J28" s="120"/>
      <c r="K28" s="120"/>
      <c r="L28" s="120"/>
      <c r="M28" s="120"/>
      <c r="N28" s="120"/>
      <c r="O28" s="120"/>
      <c r="P28" s="120"/>
      <c r="Q28" s="120"/>
      <c r="R28" s="120"/>
      <c r="S28" s="120"/>
      <c r="T28" s="120"/>
      <c r="U28" s="122"/>
      <c r="V28" s="120"/>
      <c r="W28" s="120"/>
      <c r="X28" s="120"/>
      <c r="Y28" s="120"/>
      <c r="Z28" s="120"/>
      <c r="AA28" s="120"/>
      <c r="AB28" s="122"/>
      <c r="AC28" s="120"/>
      <c r="AD28" s="120"/>
      <c r="AE28" s="120"/>
      <c r="AF28" s="120"/>
      <c r="AG28" s="120"/>
      <c r="AH28" s="120"/>
      <c r="AI28" s="122"/>
    </row>
  </sheetData>
  <mergeCells count="4">
    <mergeCell ref="D1:F1"/>
    <mergeCell ref="H1:T1"/>
    <mergeCell ref="V1:AA1"/>
    <mergeCell ref="AC1:AH1"/>
  </mergeCells>
  <pageMargins left="0.75" right="0.75" top="1" bottom="1" header="0.5" footer="0.5"/>
  <pageSetup paperSize="9" orientation="portrait" horizontalDpi="4294967292" verticalDpi="429496729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64"/>
  <sheetViews>
    <sheetView zoomScale="80" zoomScaleNormal="80" workbookViewId="0">
      <selection activeCell="A50" sqref="A50"/>
    </sheetView>
  </sheetViews>
  <sheetFormatPr defaultColWidth="11.42578125" defaultRowHeight="12.75" x14ac:dyDescent="0.2"/>
  <cols>
    <col min="1" max="1" width="70.7109375" customWidth="1"/>
    <col min="2" max="2" width="2.28515625" bestFit="1" customWidth="1"/>
    <col min="3" max="3" width="2.140625" customWidth="1"/>
    <col min="4" max="4" width="70.7109375" customWidth="1"/>
    <col min="5" max="5" width="2.28515625" bestFit="1" customWidth="1"/>
    <col min="6" max="6" width="2.140625" customWidth="1"/>
  </cols>
  <sheetData>
    <row r="1" spans="1:6" ht="15" thickBot="1" x14ac:dyDescent="0.25">
      <c r="A1" s="102" t="str">
        <f>'SR Area D_nuova'!A3:D3</f>
        <v>D.01 Erogazione di incentivi, sovvenzioni e contributi finanziari a privati</v>
      </c>
      <c r="B1" s="91"/>
      <c r="C1" s="91"/>
      <c r="D1" s="91"/>
      <c r="E1" s="91"/>
      <c r="F1" s="91"/>
    </row>
    <row r="2" spans="1:6" ht="12.75" customHeight="1" x14ac:dyDescent="0.2">
      <c r="A2" s="340" t="s">
        <v>425</v>
      </c>
      <c r="B2" s="341"/>
      <c r="C2" s="92"/>
      <c r="D2" s="344" t="s">
        <v>426</v>
      </c>
      <c r="E2" s="341"/>
      <c r="F2" s="92"/>
    </row>
    <row r="3" spans="1:6" ht="20.25" customHeight="1" thickBot="1" x14ac:dyDescent="0.25">
      <c r="A3" s="342"/>
      <c r="B3" s="343"/>
      <c r="C3" s="93"/>
      <c r="D3" s="343"/>
      <c r="E3" s="343"/>
      <c r="F3" s="93"/>
    </row>
    <row r="4" spans="1:6" x14ac:dyDescent="0.2">
      <c r="A4" s="263" t="s">
        <v>560</v>
      </c>
      <c r="B4" s="94"/>
      <c r="C4" s="95"/>
      <c r="D4" s="261" t="s">
        <v>567</v>
      </c>
      <c r="E4" s="94"/>
      <c r="F4" s="95"/>
    </row>
    <row r="5" spans="1:6" x14ac:dyDescent="0.2">
      <c r="A5" s="19" t="s">
        <v>49</v>
      </c>
      <c r="B5" s="94"/>
      <c r="C5" s="95"/>
      <c r="D5" s="21" t="s">
        <v>523</v>
      </c>
      <c r="E5" s="94"/>
      <c r="F5" s="95"/>
    </row>
    <row r="6" spans="1:6" ht="25.5" x14ac:dyDescent="0.2">
      <c r="A6" s="97" t="s">
        <v>43</v>
      </c>
      <c r="B6" s="98">
        <v>1</v>
      </c>
      <c r="C6" s="95"/>
      <c r="D6" s="234" t="s">
        <v>524</v>
      </c>
      <c r="E6" s="98">
        <v>1</v>
      </c>
      <c r="F6" s="95"/>
    </row>
    <row r="7" spans="1:6" x14ac:dyDescent="0.2">
      <c r="A7" s="97" t="s">
        <v>44</v>
      </c>
      <c r="B7" s="98">
        <v>2</v>
      </c>
      <c r="C7" s="95"/>
      <c r="D7" s="98"/>
      <c r="E7" s="98">
        <v>2</v>
      </c>
      <c r="F7" s="95"/>
    </row>
    <row r="8" spans="1:6" ht="25.5" x14ac:dyDescent="0.2">
      <c r="A8" s="97" t="s">
        <v>45</v>
      </c>
      <c r="B8" s="98">
        <v>3</v>
      </c>
      <c r="C8" s="95"/>
      <c r="D8" s="234" t="s">
        <v>525</v>
      </c>
      <c r="E8" s="98">
        <v>3</v>
      </c>
      <c r="F8" s="95"/>
    </row>
    <row r="9" spans="1:6" ht="25.5" x14ac:dyDescent="0.2">
      <c r="A9" s="97" t="s">
        <v>47</v>
      </c>
      <c r="B9" s="98">
        <v>4</v>
      </c>
      <c r="C9" s="95"/>
      <c r="D9" s="98"/>
      <c r="E9" s="98">
        <v>4</v>
      </c>
      <c r="F9" s="95"/>
    </row>
    <row r="10" spans="1:6" ht="25.5" x14ac:dyDescent="0.2">
      <c r="A10" s="97" t="s">
        <v>46</v>
      </c>
      <c r="B10" s="98">
        <v>5</v>
      </c>
      <c r="C10" s="95"/>
      <c r="D10" s="234" t="s">
        <v>526</v>
      </c>
      <c r="E10" s="98">
        <v>5</v>
      </c>
      <c r="F10" s="95"/>
    </row>
    <row r="11" spans="1:6" x14ac:dyDescent="0.2">
      <c r="A11" s="99"/>
      <c r="B11" s="100"/>
      <c r="C11" s="100"/>
      <c r="D11" s="100"/>
      <c r="E11" s="100"/>
      <c r="F11" s="100"/>
    </row>
    <row r="12" spans="1:6" x14ac:dyDescent="0.2">
      <c r="A12" s="261" t="s">
        <v>561</v>
      </c>
      <c r="B12" s="94"/>
      <c r="C12" s="100"/>
      <c r="D12" s="261" t="s">
        <v>568</v>
      </c>
      <c r="E12" s="94"/>
      <c r="F12" s="100"/>
    </row>
    <row r="13" spans="1:6" x14ac:dyDescent="0.2">
      <c r="A13" s="21" t="s">
        <v>517</v>
      </c>
      <c r="B13" s="94"/>
      <c r="C13" s="100"/>
      <c r="D13" s="21" t="s">
        <v>527</v>
      </c>
      <c r="E13" s="94"/>
      <c r="F13" s="100"/>
    </row>
    <row r="14" spans="1:6" ht="25.5" x14ac:dyDescent="0.2">
      <c r="A14" s="260" t="s">
        <v>519</v>
      </c>
      <c r="B14" s="98">
        <v>1</v>
      </c>
      <c r="C14" s="100"/>
      <c r="D14" s="234" t="s">
        <v>528</v>
      </c>
      <c r="E14" s="98">
        <v>1</v>
      </c>
      <c r="F14" s="100"/>
    </row>
    <row r="15" spans="1:6" ht="25.5" x14ac:dyDescent="0.2">
      <c r="A15" s="260" t="s">
        <v>518</v>
      </c>
      <c r="B15" s="98">
        <v>2</v>
      </c>
      <c r="C15" s="100"/>
      <c r="D15" s="234" t="s">
        <v>529</v>
      </c>
      <c r="E15" s="98">
        <v>2</v>
      </c>
      <c r="F15" s="100"/>
    </row>
    <row r="16" spans="1:6" ht="25.5" x14ac:dyDescent="0.2">
      <c r="A16" s="260" t="s">
        <v>521</v>
      </c>
      <c r="B16" s="98">
        <v>3</v>
      </c>
      <c r="C16" s="100"/>
      <c r="D16" s="234" t="s">
        <v>530</v>
      </c>
      <c r="E16" s="98">
        <v>3</v>
      </c>
      <c r="F16" s="100"/>
    </row>
    <row r="17" spans="1:6" ht="25.5" x14ac:dyDescent="0.2">
      <c r="A17" s="260" t="s">
        <v>520</v>
      </c>
      <c r="B17" s="98">
        <v>4</v>
      </c>
      <c r="C17" s="100"/>
      <c r="D17" s="234" t="s">
        <v>531</v>
      </c>
      <c r="E17" s="98">
        <v>4</v>
      </c>
      <c r="F17" s="100"/>
    </row>
    <row r="18" spans="1:6" ht="25.5" x14ac:dyDescent="0.2">
      <c r="A18" s="260" t="s">
        <v>522</v>
      </c>
      <c r="B18" s="98">
        <v>5</v>
      </c>
      <c r="C18" s="100"/>
      <c r="D18" s="234" t="s">
        <v>532</v>
      </c>
      <c r="E18" s="98">
        <v>5</v>
      </c>
      <c r="F18" s="100"/>
    </row>
    <row r="19" spans="1:6" x14ac:dyDescent="0.2">
      <c r="A19" s="100"/>
      <c r="B19" s="100"/>
      <c r="C19" s="100"/>
      <c r="D19" s="100"/>
      <c r="E19" s="100"/>
      <c r="F19" s="100"/>
    </row>
    <row r="20" spans="1:6" x14ac:dyDescent="0.2">
      <c r="A20" s="261" t="s">
        <v>562</v>
      </c>
      <c r="B20" s="94"/>
      <c r="C20" s="100"/>
      <c r="D20" s="261" t="s">
        <v>569</v>
      </c>
      <c r="E20" s="94"/>
      <c r="F20" s="100"/>
    </row>
    <row r="21" spans="1:6" ht="25.5" x14ac:dyDescent="0.2">
      <c r="A21" s="21" t="s">
        <v>537</v>
      </c>
      <c r="B21" s="94"/>
      <c r="C21" s="100"/>
      <c r="D21" s="21" t="s">
        <v>533</v>
      </c>
      <c r="E21" s="94"/>
      <c r="F21" s="100"/>
    </row>
    <row r="22" spans="1:6" ht="38.25" x14ac:dyDescent="0.2">
      <c r="A22" s="234" t="s">
        <v>539</v>
      </c>
      <c r="B22" s="98">
        <v>1</v>
      </c>
      <c r="C22" s="100"/>
      <c r="D22" s="234" t="s">
        <v>534</v>
      </c>
      <c r="E22" s="98">
        <v>1</v>
      </c>
      <c r="F22" s="100"/>
    </row>
    <row r="23" spans="1:6" ht="25.5" x14ac:dyDescent="0.2">
      <c r="A23" s="234" t="s">
        <v>538</v>
      </c>
      <c r="B23" s="98">
        <v>2</v>
      </c>
      <c r="C23" s="100"/>
      <c r="D23" s="260"/>
      <c r="E23" s="98"/>
      <c r="F23" s="100"/>
    </row>
    <row r="24" spans="1:6" ht="25.5" x14ac:dyDescent="0.2">
      <c r="A24" s="234" t="s">
        <v>540</v>
      </c>
      <c r="B24" s="98">
        <v>3</v>
      </c>
      <c r="C24" s="100"/>
      <c r="D24" s="234" t="s">
        <v>535</v>
      </c>
      <c r="E24" s="98">
        <v>3</v>
      </c>
      <c r="F24" s="100"/>
    </row>
    <row r="25" spans="1:6" ht="25.5" x14ac:dyDescent="0.2">
      <c r="A25" s="262" t="s">
        <v>541</v>
      </c>
      <c r="B25" s="98">
        <v>4</v>
      </c>
      <c r="C25" s="100"/>
      <c r="D25" s="260"/>
      <c r="E25" s="98"/>
      <c r="F25" s="100"/>
    </row>
    <row r="26" spans="1:6" ht="25.5" x14ac:dyDescent="0.2">
      <c r="A26" s="260" t="s">
        <v>542</v>
      </c>
      <c r="B26" s="98">
        <v>5</v>
      </c>
      <c r="C26" s="100"/>
      <c r="D26" s="234" t="s">
        <v>536</v>
      </c>
      <c r="E26" s="101">
        <v>5</v>
      </c>
      <c r="F26" s="100"/>
    </row>
    <row r="27" spans="1:6" x14ac:dyDescent="0.2">
      <c r="A27" s="100"/>
      <c r="B27" s="100"/>
      <c r="C27" s="100"/>
      <c r="D27" s="100"/>
      <c r="E27" s="100"/>
      <c r="F27" s="100"/>
    </row>
    <row r="28" spans="1:6" x14ac:dyDescent="0.2">
      <c r="A28" s="261" t="s">
        <v>563</v>
      </c>
      <c r="B28" s="94"/>
      <c r="C28" s="100"/>
      <c r="D28" s="72"/>
      <c r="E28" s="94"/>
      <c r="F28" s="94"/>
    </row>
    <row r="29" spans="1:6" x14ac:dyDescent="0.2">
      <c r="A29" s="21" t="s">
        <v>543</v>
      </c>
      <c r="B29" s="94"/>
      <c r="C29" s="100"/>
      <c r="D29" s="232"/>
      <c r="E29" s="232"/>
      <c r="F29" s="232"/>
    </row>
    <row r="30" spans="1:6" ht="25.5" x14ac:dyDescent="0.2">
      <c r="A30" s="234" t="s">
        <v>545</v>
      </c>
      <c r="B30" s="98">
        <v>1</v>
      </c>
      <c r="C30" s="100"/>
      <c r="D30" s="232"/>
      <c r="E30" s="232"/>
      <c r="F30" s="232"/>
    </row>
    <row r="31" spans="1:6" ht="25.5" x14ac:dyDescent="0.2">
      <c r="A31" s="234" t="s">
        <v>544</v>
      </c>
      <c r="B31" s="98">
        <v>2</v>
      </c>
      <c r="C31" s="100"/>
      <c r="D31" s="232"/>
      <c r="E31" s="232"/>
      <c r="F31" s="232"/>
    </row>
    <row r="32" spans="1:6" ht="25.5" x14ac:dyDescent="0.2">
      <c r="A32" s="234" t="s">
        <v>546</v>
      </c>
      <c r="B32" s="98">
        <v>3</v>
      </c>
      <c r="C32" s="100"/>
      <c r="D32" s="232"/>
      <c r="E32" s="232"/>
      <c r="F32" s="232"/>
    </row>
    <row r="33" spans="1:6" ht="25.5" x14ac:dyDescent="0.2">
      <c r="A33" s="234" t="s">
        <v>547</v>
      </c>
      <c r="B33" s="98">
        <v>4</v>
      </c>
      <c r="C33" s="100"/>
      <c r="D33" s="232"/>
      <c r="E33" s="232"/>
      <c r="F33" s="232"/>
    </row>
    <row r="34" spans="1:6" x14ac:dyDescent="0.2">
      <c r="A34" s="234" t="s">
        <v>548</v>
      </c>
      <c r="B34" s="98">
        <v>5</v>
      </c>
      <c r="C34" s="100"/>
      <c r="D34" s="232"/>
      <c r="E34" s="232"/>
      <c r="F34" s="232"/>
    </row>
    <row r="35" spans="1:6" x14ac:dyDescent="0.2">
      <c r="A35" s="100"/>
      <c r="B35" s="100"/>
      <c r="C35" s="100"/>
      <c r="D35" s="232"/>
      <c r="E35" s="232"/>
      <c r="F35" s="232"/>
    </row>
    <row r="36" spans="1:6" x14ac:dyDescent="0.2">
      <c r="A36" s="261" t="s">
        <v>564</v>
      </c>
      <c r="B36" s="94"/>
      <c r="C36" s="100"/>
      <c r="D36" s="232"/>
      <c r="E36" s="232"/>
      <c r="F36" s="232"/>
    </row>
    <row r="37" spans="1:6" x14ac:dyDescent="0.2">
      <c r="A37" s="21" t="s">
        <v>549</v>
      </c>
      <c r="B37" s="94"/>
      <c r="C37" s="100"/>
      <c r="D37" s="232"/>
      <c r="E37" s="232"/>
      <c r="F37" s="232"/>
    </row>
    <row r="38" spans="1:6" ht="25.5" x14ac:dyDescent="0.2">
      <c r="A38" s="234" t="s">
        <v>550</v>
      </c>
      <c r="B38" s="98">
        <v>1</v>
      </c>
      <c r="C38" s="100"/>
      <c r="D38" s="232"/>
      <c r="E38" s="232"/>
      <c r="F38" s="232"/>
    </row>
    <row r="39" spans="1:6" x14ac:dyDescent="0.2">
      <c r="A39" s="98"/>
      <c r="B39" s="98"/>
      <c r="C39" s="100"/>
      <c r="D39" s="232"/>
      <c r="E39" s="232"/>
      <c r="F39" s="232"/>
    </row>
    <row r="40" spans="1:6" ht="51" x14ac:dyDescent="0.2">
      <c r="A40" s="234" t="s">
        <v>551</v>
      </c>
      <c r="B40" s="98">
        <v>3</v>
      </c>
      <c r="C40" s="100"/>
      <c r="D40" s="232"/>
      <c r="E40" s="232"/>
      <c r="F40" s="232"/>
    </row>
    <row r="41" spans="1:6" x14ac:dyDescent="0.2">
      <c r="A41" s="98"/>
      <c r="B41" s="98"/>
      <c r="C41" s="100"/>
      <c r="D41" s="232"/>
      <c r="E41" s="232"/>
      <c r="F41" s="232"/>
    </row>
    <row r="42" spans="1:6" x14ac:dyDescent="0.2">
      <c r="A42" s="260" t="s">
        <v>552</v>
      </c>
      <c r="B42" s="98">
        <v>5</v>
      </c>
      <c r="C42" s="100"/>
      <c r="D42" s="232"/>
      <c r="E42" s="232"/>
      <c r="F42" s="232"/>
    </row>
    <row r="43" spans="1:6" x14ac:dyDescent="0.2">
      <c r="A43" s="100"/>
      <c r="B43" s="100"/>
      <c r="C43" s="100"/>
      <c r="D43" s="232"/>
      <c r="E43" s="232"/>
      <c r="F43" s="232"/>
    </row>
    <row r="44" spans="1:6" x14ac:dyDescent="0.2">
      <c r="A44" s="261" t="s">
        <v>565</v>
      </c>
      <c r="B44" s="21"/>
      <c r="C44" s="100"/>
      <c r="D44" s="232"/>
      <c r="E44" s="232"/>
      <c r="F44" s="232"/>
    </row>
    <row r="45" spans="1:6" ht="39" customHeight="1" x14ac:dyDescent="0.2">
      <c r="A45" s="21" t="s">
        <v>553</v>
      </c>
      <c r="B45" s="21"/>
      <c r="C45" s="100"/>
      <c r="D45" s="232"/>
      <c r="E45" s="232"/>
      <c r="F45" s="232"/>
    </row>
    <row r="46" spans="1:6" ht="25.5" x14ac:dyDescent="0.2">
      <c r="A46" s="234" t="s">
        <v>554</v>
      </c>
      <c r="B46" s="98">
        <v>1</v>
      </c>
      <c r="C46" s="100"/>
      <c r="D46" s="232"/>
      <c r="E46" s="232"/>
      <c r="F46" s="232"/>
    </row>
    <row r="47" spans="1:6" x14ac:dyDescent="0.2">
      <c r="A47" s="98"/>
      <c r="B47" s="98"/>
      <c r="C47" s="100"/>
      <c r="D47" s="232"/>
      <c r="E47" s="232"/>
      <c r="F47" s="232"/>
    </row>
    <row r="48" spans="1:6" ht="25.5" x14ac:dyDescent="0.2">
      <c r="A48" s="234" t="s">
        <v>555</v>
      </c>
      <c r="B48" s="98">
        <v>3</v>
      </c>
      <c r="C48" s="100"/>
      <c r="D48" s="232"/>
      <c r="E48" s="232"/>
      <c r="F48" s="232"/>
    </row>
    <row r="49" spans="1:6" x14ac:dyDescent="0.2">
      <c r="A49" s="98"/>
      <c r="B49" s="98"/>
      <c r="C49" s="100"/>
      <c r="D49" s="232"/>
      <c r="E49" s="232"/>
      <c r="F49" s="232"/>
    </row>
    <row r="50" spans="1:6" ht="25.5" x14ac:dyDescent="0.2">
      <c r="A50" s="234" t="s">
        <v>571</v>
      </c>
      <c r="B50" s="98">
        <v>5</v>
      </c>
      <c r="C50" s="100"/>
      <c r="D50" s="232"/>
      <c r="E50" s="232"/>
      <c r="F50" s="232"/>
    </row>
    <row r="51" spans="1:6" x14ac:dyDescent="0.2">
      <c r="A51" s="100"/>
      <c r="B51" s="100"/>
      <c r="C51" s="100"/>
      <c r="D51" s="232"/>
      <c r="E51" s="232"/>
      <c r="F51" s="232"/>
    </row>
    <row r="52" spans="1:6" x14ac:dyDescent="0.2">
      <c r="A52" s="261" t="s">
        <v>566</v>
      </c>
      <c r="B52" s="21"/>
      <c r="C52" s="100"/>
      <c r="D52" s="232"/>
      <c r="E52" s="232"/>
      <c r="F52" s="232"/>
    </row>
    <row r="53" spans="1:6" ht="12.75" customHeight="1" x14ac:dyDescent="0.2">
      <c r="A53" s="21" t="s">
        <v>556</v>
      </c>
      <c r="B53" s="21"/>
      <c r="C53" s="100"/>
      <c r="D53" s="232"/>
      <c r="E53" s="232"/>
      <c r="F53" s="232"/>
    </row>
    <row r="54" spans="1:6" ht="12.75" customHeight="1" x14ac:dyDescent="0.2">
      <c r="A54" s="234" t="s">
        <v>557</v>
      </c>
      <c r="B54" s="98">
        <v>1</v>
      </c>
      <c r="C54" s="100"/>
      <c r="D54" s="232"/>
      <c r="E54" s="232"/>
      <c r="F54" s="232"/>
    </row>
    <row r="55" spans="1:6" ht="13.5" customHeight="1" x14ac:dyDescent="0.2">
      <c r="A55" s="98"/>
      <c r="B55" s="98"/>
      <c r="C55" s="100"/>
      <c r="D55" s="232"/>
      <c r="E55" s="232"/>
      <c r="F55" s="232"/>
    </row>
    <row r="56" spans="1:6" x14ac:dyDescent="0.2">
      <c r="A56" s="234" t="s">
        <v>558</v>
      </c>
      <c r="B56" s="98">
        <v>3</v>
      </c>
      <c r="C56" s="100"/>
      <c r="D56" s="232"/>
      <c r="E56" s="232"/>
      <c r="F56" s="232"/>
    </row>
    <row r="57" spans="1:6" x14ac:dyDescent="0.2">
      <c r="A57" s="98"/>
      <c r="B57" s="98"/>
      <c r="C57" s="100"/>
      <c r="D57" s="232"/>
      <c r="E57" s="232"/>
      <c r="F57" s="232"/>
    </row>
    <row r="58" spans="1:6" ht="25.5" x14ac:dyDescent="0.2">
      <c r="A58" s="234" t="s">
        <v>559</v>
      </c>
      <c r="B58" s="98">
        <v>5</v>
      </c>
      <c r="C58" s="100"/>
      <c r="D58" s="232"/>
      <c r="E58" s="232"/>
      <c r="F58" s="232"/>
    </row>
    <row r="59" spans="1:6" x14ac:dyDescent="0.2">
      <c r="A59" s="100"/>
      <c r="B59" s="100"/>
      <c r="C59" s="100"/>
      <c r="D59" s="232"/>
      <c r="E59" s="232"/>
      <c r="F59" s="232"/>
    </row>
    <row r="60" spans="1:6" ht="33.75" customHeight="1" thickBot="1" x14ac:dyDescent="0.25">
      <c r="A60" s="345" t="str">
        <f>'SR Area D_nuova'!A17:D17</f>
        <v>D.02 Concessione di contributi per effetto di specifici protocolli d'intesa o convenzioni sottoscritti con enti pubblici o con organismi, enti e società a prevalente capitale pubblico</v>
      </c>
      <c r="B60" s="345"/>
      <c r="C60" s="345"/>
      <c r="D60" s="345"/>
      <c r="E60" s="345"/>
      <c r="F60" s="345"/>
    </row>
    <row r="61" spans="1:6" x14ac:dyDescent="0.2">
      <c r="A61" s="340" t="s">
        <v>425</v>
      </c>
      <c r="B61" s="341"/>
      <c r="C61" s="92"/>
      <c r="D61" s="344" t="s">
        <v>426</v>
      </c>
      <c r="E61" s="341"/>
      <c r="F61" s="92"/>
    </row>
    <row r="62" spans="1:6" ht="13.5" thickBot="1" x14ac:dyDescent="0.25">
      <c r="A62" s="342"/>
      <c r="B62" s="343"/>
      <c r="C62" s="93"/>
      <c r="D62" s="343"/>
      <c r="E62" s="343"/>
      <c r="F62" s="93"/>
    </row>
    <row r="63" spans="1:6" x14ac:dyDescent="0.2">
      <c r="A63" s="263" t="s">
        <v>560</v>
      </c>
      <c r="B63" s="94"/>
      <c r="C63" s="95"/>
      <c r="D63" s="261" t="s">
        <v>567</v>
      </c>
      <c r="E63" s="94"/>
      <c r="F63" s="95"/>
    </row>
    <row r="64" spans="1:6" x14ac:dyDescent="0.2">
      <c r="A64" s="19" t="s">
        <v>49</v>
      </c>
      <c r="B64" s="94"/>
      <c r="C64" s="95"/>
      <c r="D64" s="21" t="s">
        <v>523</v>
      </c>
      <c r="E64" s="94"/>
      <c r="F64" s="95"/>
    </row>
    <row r="65" spans="1:6" ht="25.5" x14ac:dyDescent="0.2">
      <c r="A65" s="97" t="s">
        <v>43</v>
      </c>
      <c r="B65" s="98">
        <v>1</v>
      </c>
      <c r="C65" s="95"/>
      <c r="D65" s="234" t="s">
        <v>524</v>
      </c>
      <c r="E65" s="98">
        <v>1</v>
      </c>
      <c r="F65" s="95"/>
    </row>
    <row r="66" spans="1:6" x14ac:dyDescent="0.2">
      <c r="A66" s="97" t="s">
        <v>44</v>
      </c>
      <c r="B66" s="98">
        <v>2</v>
      </c>
      <c r="C66" s="95"/>
      <c r="D66" s="98"/>
      <c r="E66" s="98">
        <v>2</v>
      </c>
      <c r="F66" s="95"/>
    </row>
    <row r="67" spans="1:6" ht="31.5" customHeight="1" x14ac:dyDescent="0.2">
      <c r="A67" s="97" t="s">
        <v>45</v>
      </c>
      <c r="B67" s="98">
        <v>3</v>
      </c>
      <c r="C67" s="95"/>
      <c r="D67" s="234" t="s">
        <v>525</v>
      </c>
      <c r="E67" s="98">
        <v>3</v>
      </c>
      <c r="F67" s="95"/>
    </row>
    <row r="68" spans="1:6" ht="25.5" x14ac:dyDescent="0.2">
      <c r="A68" s="97" t="s">
        <v>47</v>
      </c>
      <c r="B68" s="98">
        <v>4</v>
      </c>
      <c r="C68" s="95"/>
      <c r="D68" s="98"/>
      <c r="E68" s="98">
        <v>4</v>
      </c>
      <c r="F68" s="95"/>
    </row>
    <row r="69" spans="1:6" ht="25.5" x14ac:dyDescent="0.2">
      <c r="A69" s="97" t="s">
        <v>46</v>
      </c>
      <c r="B69" s="98">
        <v>5</v>
      </c>
      <c r="C69" s="95"/>
      <c r="D69" s="234" t="s">
        <v>526</v>
      </c>
      <c r="E69" s="98">
        <v>5</v>
      </c>
      <c r="F69" s="95"/>
    </row>
    <row r="70" spans="1:6" x14ac:dyDescent="0.2">
      <c r="A70" s="99"/>
      <c r="B70" s="100"/>
      <c r="C70" s="100"/>
      <c r="D70" s="100"/>
      <c r="E70" s="100"/>
      <c r="F70" s="100"/>
    </row>
    <row r="71" spans="1:6" x14ac:dyDescent="0.2">
      <c r="A71" s="261" t="s">
        <v>561</v>
      </c>
      <c r="B71" s="94"/>
      <c r="C71" s="100"/>
      <c r="D71" s="261" t="s">
        <v>568</v>
      </c>
      <c r="E71" s="94"/>
      <c r="F71" s="100"/>
    </row>
    <row r="72" spans="1:6" x14ac:dyDescent="0.2">
      <c r="A72" s="21" t="s">
        <v>517</v>
      </c>
      <c r="B72" s="94"/>
      <c r="C72" s="100"/>
      <c r="D72" s="21" t="s">
        <v>527</v>
      </c>
      <c r="E72" s="94"/>
      <c r="F72" s="100"/>
    </row>
    <row r="73" spans="1:6" ht="25.5" x14ac:dyDescent="0.2">
      <c r="A73" s="260" t="s">
        <v>519</v>
      </c>
      <c r="B73" s="98">
        <v>1</v>
      </c>
      <c r="C73" s="100"/>
      <c r="D73" s="234" t="s">
        <v>528</v>
      </c>
      <c r="E73" s="98">
        <v>1</v>
      </c>
      <c r="F73" s="100"/>
    </row>
    <row r="74" spans="1:6" ht="25.5" x14ac:dyDescent="0.2">
      <c r="A74" s="260" t="s">
        <v>518</v>
      </c>
      <c r="B74" s="98">
        <v>2</v>
      </c>
      <c r="C74" s="100"/>
      <c r="D74" s="234" t="s">
        <v>529</v>
      </c>
      <c r="E74" s="98">
        <v>2</v>
      </c>
      <c r="F74" s="100"/>
    </row>
    <row r="75" spans="1:6" ht="25.5" x14ac:dyDescent="0.2">
      <c r="A75" s="260" t="s">
        <v>521</v>
      </c>
      <c r="B75" s="98">
        <v>3</v>
      </c>
      <c r="C75" s="100"/>
      <c r="D75" s="234" t="s">
        <v>530</v>
      </c>
      <c r="E75" s="98">
        <v>3</v>
      </c>
      <c r="F75" s="100"/>
    </row>
    <row r="76" spans="1:6" ht="25.5" x14ac:dyDescent="0.2">
      <c r="A76" s="260" t="s">
        <v>520</v>
      </c>
      <c r="B76" s="98">
        <v>4</v>
      </c>
      <c r="C76" s="100"/>
      <c r="D76" s="234" t="s">
        <v>531</v>
      </c>
      <c r="E76" s="98">
        <v>4</v>
      </c>
      <c r="F76" s="100"/>
    </row>
    <row r="77" spans="1:6" ht="25.5" x14ac:dyDescent="0.2">
      <c r="A77" s="260" t="s">
        <v>522</v>
      </c>
      <c r="B77" s="98">
        <v>5</v>
      </c>
      <c r="C77" s="100"/>
      <c r="D77" s="234" t="s">
        <v>532</v>
      </c>
      <c r="E77" s="98">
        <v>5</v>
      </c>
      <c r="F77" s="100"/>
    </row>
    <row r="78" spans="1:6" x14ac:dyDescent="0.2">
      <c r="A78" s="100"/>
      <c r="B78" s="100"/>
      <c r="C78" s="100"/>
      <c r="D78" s="100"/>
      <c r="E78" s="100"/>
      <c r="F78" s="100"/>
    </row>
    <row r="79" spans="1:6" x14ac:dyDescent="0.2">
      <c r="A79" s="261" t="s">
        <v>562</v>
      </c>
      <c r="B79" s="94"/>
      <c r="C79" s="100"/>
      <c r="D79" s="261" t="s">
        <v>569</v>
      </c>
      <c r="E79" s="94"/>
      <c r="F79" s="100"/>
    </row>
    <row r="80" spans="1:6" ht="25.5" x14ac:dyDescent="0.2">
      <c r="A80" s="21" t="s">
        <v>537</v>
      </c>
      <c r="B80" s="94"/>
      <c r="C80" s="100"/>
      <c r="D80" s="21" t="s">
        <v>533</v>
      </c>
      <c r="E80" s="94"/>
      <c r="F80" s="100"/>
    </row>
    <row r="81" spans="1:6" ht="38.25" x14ac:dyDescent="0.2">
      <c r="A81" s="234" t="s">
        <v>539</v>
      </c>
      <c r="B81" s="98">
        <v>1</v>
      </c>
      <c r="C81" s="100"/>
      <c r="D81" s="234" t="s">
        <v>534</v>
      </c>
      <c r="E81" s="98">
        <v>1</v>
      </c>
      <c r="F81" s="100"/>
    </row>
    <row r="82" spans="1:6" ht="25.5" x14ac:dyDescent="0.2">
      <c r="A82" s="234" t="s">
        <v>538</v>
      </c>
      <c r="B82" s="98">
        <v>2</v>
      </c>
      <c r="C82" s="100"/>
      <c r="D82" s="260"/>
      <c r="E82" s="98"/>
      <c r="F82" s="100"/>
    </row>
    <row r="83" spans="1:6" ht="25.5" x14ac:dyDescent="0.2">
      <c r="A83" s="234" t="s">
        <v>540</v>
      </c>
      <c r="B83" s="98">
        <v>3</v>
      </c>
      <c r="C83" s="100"/>
      <c r="D83" s="234" t="s">
        <v>535</v>
      </c>
      <c r="E83" s="98">
        <v>3</v>
      </c>
      <c r="F83" s="100"/>
    </row>
    <row r="84" spans="1:6" ht="25.5" x14ac:dyDescent="0.2">
      <c r="A84" s="262" t="s">
        <v>541</v>
      </c>
      <c r="B84" s="98">
        <v>4</v>
      </c>
      <c r="C84" s="100"/>
      <c r="D84" s="260"/>
      <c r="E84" s="98"/>
      <c r="F84" s="100"/>
    </row>
    <row r="85" spans="1:6" ht="25.5" x14ac:dyDescent="0.2">
      <c r="A85" s="260" t="s">
        <v>542</v>
      </c>
      <c r="B85" s="98">
        <v>5</v>
      </c>
      <c r="C85" s="100"/>
      <c r="D85" s="234" t="s">
        <v>536</v>
      </c>
      <c r="E85" s="101">
        <v>5</v>
      </c>
      <c r="F85" s="100"/>
    </row>
    <row r="86" spans="1:6" x14ac:dyDescent="0.2">
      <c r="A86" s="100"/>
      <c r="B86" s="100"/>
      <c r="C86" s="100"/>
      <c r="D86" s="100"/>
      <c r="E86" s="100"/>
      <c r="F86" s="100"/>
    </row>
    <row r="87" spans="1:6" x14ac:dyDescent="0.2">
      <c r="A87" s="261" t="s">
        <v>563</v>
      </c>
      <c r="B87" s="94"/>
      <c r="C87" s="100"/>
      <c r="D87" s="72"/>
      <c r="E87" s="94"/>
      <c r="F87" s="94"/>
    </row>
    <row r="88" spans="1:6" x14ac:dyDescent="0.2">
      <c r="A88" s="21" t="s">
        <v>543</v>
      </c>
      <c r="B88" s="94"/>
      <c r="C88" s="100"/>
      <c r="D88" s="232"/>
      <c r="E88" s="232"/>
      <c r="F88" s="232"/>
    </row>
    <row r="89" spans="1:6" ht="25.5" x14ac:dyDescent="0.2">
      <c r="A89" s="234" t="s">
        <v>545</v>
      </c>
      <c r="B89" s="98">
        <v>1</v>
      </c>
      <c r="C89" s="100"/>
      <c r="D89" s="232"/>
      <c r="E89" s="232"/>
      <c r="F89" s="232"/>
    </row>
    <row r="90" spans="1:6" ht="12.75" customHeight="1" x14ac:dyDescent="0.2">
      <c r="A90" s="234" t="s">
        <v>544</v>
      </c>
      <c r="B90" s="98">
        <v>2</v>
      </c>
      <c r="C90" s="100"/>
      <c r="D90" s="232"/>
      <c r="E90" s="232"/>
      <c r="F90" s="232"/>
    </row>
    <row r="91" spans="1:6" ht="25.5" x14ac:dyDescent="0.2">
      <c r="A91" s="234" t="s">
        <v>546</v>
      </c>
      <c r="B91" s="98">
        <v>3</v>
      </c>
      <c r="C91" s="100"/>
      <c r="D91" s="232"/>
      <c r="E91" s="232"/>
      <c r="F91" s="232"/>
    </row>
    <row r="92" spans="1:6" ht="25.5" x14ac:dyDescent="0.2">
      <c r="A92" s="234" t="s">
        <v>547</v>
      </c>
      <c r="B92" s="98">
        <v>4</v>
      </c>
      <c r="C92" s="100"/>
      <c r="D92" s="232"/>
      <c r="E92" s="232"/>
      <c r="F92" s="232"/>
    </row>
    <row r="93" spans="1:6" x14ac:dyDescent="0.2">
      <c r="A93" s="234" t="s">
        <v>548</v>
      </c>
      <c r="B93" s="98">
        <v>5</v>
      </c>
      <c r="C93" s="100"/>
      <c r="D93" s="232"/>
      <c r="E93" s="232"/>
      <c r="F93" s="232"/>
    </row>
    <row r="94" spans="1:6" x14ac:dyDescent="0.2">
      <c r="A94" s="100"/>
      <c r="B94" s="100"/>
      <c r="C94" s="100"/>
      <c r="D94" s="232"/>
      <c r="E94" s="232"/>
      <c r="F94" s="232"/>
    </row>
    <row r="95" spans="1:6" x14ac:dyDescent="0.2">
      <c r="A95" s="261" t="s">
        <v>564</v>
      </c>
      <c r="B95" s="94"/>
      <c r="C95" s="100"/>
      <c r="D95" s="232"/>
      <c r="E95" s="232"/>
      <c r="F95" s="232"/>
    </row>
    <row r="96" spans="1:6" x14ac:dyDescent="0.2">
      <c r="A96" s="21" t="s">
        <v>549</v>
      </c>
      <c r="B96" s="94"/>
      <c r="C96" s="100"/>
      <c r="D96" s="232"/>
      <c r="E96" s="232"/>
      <c r="F96" s="232"/>
    </row>
    <row r="97" spans="1:6" ht="25.5" x14ac:dyDescent="0.2">
      <c r="A97" s="234" t="s">
        <v>550</v>
      </c>
      <c r="B97" s="98">
        <v>1</v>
      </c>
      <c r="C97" s="100"/>
      <c r="D97" s="232"/>
      <c r="E97" s="232"/>
      <c r="F97" s="232"/>
    </row>
    <row r="98" spans="1:6" x14ac:dyDescent="0.2">
      <c r="A98" s="98"/>
      <c r="B98" s="98"/>
      <c r="C98" s="100"/>
      <c r="D98" s="232"/>
      <c r="E98" s="232"/>
      <c r="F98" s="232"/>
    </row>
    <row r="99" spans="1:6" ht="51" x14ac:dyDescent="0.2">
      <c r="A99" s="234" t="s">
        <v>551</v>
      </c>
      <c r="B99" s="98">
        <v>3</v>
      </c>
      <c r="C99" s="100"/>
      <c r="D99" s="232"/>
      <c r="E99" s="232"/>
      <c r="F99" s="232"/>
    </row>
    <row r="100" spans="1:6" x14ac:dyDescent="0.2">
      <c r="A100" s="98"/>
      <c r="B100" s="98"/>
      <c r="C100" s="100"/>
      <c r="D100" s="232"/>
      <c r="E100" s="232"/>
      <c r="F100" s="232"/>
    </row>
    <row r="101" spans="1:6" ht="12.75" customHeight="1" x14ac:dyDescent="0.2">
      <c r="A101" s="260" t="s">
        <v>552</v>
      </c>
      <c r="B101" s="98">
        <v>5</v>
      </c>
      <c r="C101" s="100"/>
      <c r="D101" s="232"/>
      <c r="E101" s="232"/>
      <c r="F101" s="232"/>
    </row>
    <row r="102" spans="1:6" x14ac:dyDescent="0.2">
      <c r="A102" s="100"/>
      <c r="B102" s="100"/>
      <c r="C102" s="100"/>
      <c r="D102" s="232"/>
      <c r="E102" s="232"/>
      <c r="F102" s="232"/>
    </row>
    <row r="103" spans="1:6" x14ac:dyDescent="0.2">
      <c r="A103" s="261" t="s">
        <v>565</v>
      </c>
      <c r="B103" s="21"/>
      <c r="C103" s="100"/>
      <c r="D103" s="232"/>
      <c r="E103" s="232"/>
      <c r="F103" s="232"/>
    </row>
    <row r="104" spans="1:6" ht="28.5" customHeight="1" x14ac:dyDescent="0.2">
      <c r="A104" s="21" t="s">
        <v>553</v>
      </c>
      <c r="B104" s="21"/>
      <c r="C104" s="100"/>
      <c r="D104" s="232"/>
      <c r="E104" s="232"/>
      <c r="F104" s="232"/>
    </row>
    <row r="105" spans="1:6" ht="25.5" x14ac:dyDescent="0.2">
      <c r="A105" s="234" t="s">
        <v>554</v>
      </c>
      <c r="B105" s="98">
        <v>1</v>
      </c>
      <c r="C105" s="100"/>
      <c r="D105" s="232"/>
      <c r="E105" s="232"/>
      <c r="F105" s="232"/>
    </row>
    <row r="106" spans="1:6" x14ac:dyDescent="0.2">
      <c r="A106" s="98"/>
      <c r="B106" s="98"/>
      <c r="C106" s="100"/>
      <c r="D106" s="232"/>
      <c r="E106" s="232"/>
      <c r="F106" s="232"/>
    </row>
    <row r="107" spans="1:6" ht="25.5" x14ac:dyDescent="0.2">
      <c r="A107" s="234" t="s">
        <v>555</v>
      </c>
      <c r="B107" s="98">
        <v>3</v>
      </c>
      <c r="C107" s="100"/>
      <c r="D107" s="232"/>
      <c r="E107" s="232"/>
      <c r="F107" s="232"/>
    </row>
    <row r="108" spans="1:6" x14ac:dyDescent="0.2">
      <c r="A108" s="98"/>
      <c r="B108" s="98"/>
      <c r="C108" s="100"/>
      <c r="D108" s="232"/>
      <c r="E108" s="232"/>
      <c r="F108" s="232"/>
    </row>
    <row r="109" spans="1:6" ht="25.5" x14ac:dyDescent="0.2">
      <c r="A109" s="234" t="s">
        <v>571</v>
      </c>
      <c r="B109" s="234">
        <v>5</v>
      </c>
      <c r="C109" s="100"/>
      <c r="D109" s="234"/>
      <c r="E109" s="232"/>
      <c r="F109" s="232"/>
    </row>
    <row r="110" spans="1:6" x14ac:dyDescent="0.2">
      <c r="A110" s="100"/>
      <c r="B110" s="100"/>
      <c r="C110" s="100"/>
      <c r="D110" s="232"/>
      <c r="E110" s="232"/>
      <c r="F110" s="232"/>
    </row>
    <row r="111" spans="1:6" x14ac:dyDescent="0.2">
      <c r="A111" s="261" t="s">
        <v>566</v>
      </c>
      <c r="B111" s="21"/>
      <c r="C111" s="100"/>
      <c r="D111" s="232"/>
      <c r="E111" s="232"/>
      <c r="F111" s="232"/>
    </row>
    <row r="112" spans="1:6" x14ac:dyDescent="0.2">
      <c r="A112" s="21" t="s">
        <v>556</v>
      </c>
      <c r="B112" s="21"/>
      <c r="C112" s="100"/>
      <c r="D112" s="232"/>
      <c r="E112" s="232"/>
      <c r="F112" s="232"/>
    </row>
    <row r="113" spans="1:6" x14ac:dyDescent="0.2">
      <c r="A113" s="234" t="s">
        <v>557</v>
      </c>
      <c r="B113" s="98">
        <v>1</v>
      </c>
      <c r="C113" s="100"/>
      <c r="D113" s="232"/>
      <c r="E113" s="232"/>
      <c r="F113" s="232"/>
    </row>
    <row r="114" spans="1:6" x14ac:dyDescent="0.2">
      <c r="A114" s="98"/>
      <c r="B114" s="98"/>
      <c r="C114" s="100"/>
      <c r="D114" s="232"/>
      <c r="E114" s="232"/>
      <c r="F114" s="232"/>
    </row>
    <row r="115" spans="1:6" x14ac:dyDescent="0.2">
      <c r="A115" s="234" t="s">
        <v>558</v>
      </c>
      <c r="B115" s="98">
        <v>3</v>
      </c>
      <c r="C115" s="100"/>
      <c r="D115" s="232"/>
      <c r="E115" s="232"/>
      <c r="F115" s="232"/>
    </row>
    <row r="116" spans="1:6" x14ac:dyDescent="0.2">
      <c r="A116" s="98"/>
      <c r="B116" s="98"/>
      <c r="C116" s="100"/>
      <c r="D116" s="232"/>
      <c r="E116" s="232"/>
      <c r="F116" s="232"/>
    </row>
    <row r="117" spans="1:6" ht="25.5" x14ac:dyDescent="0.2">
      <c r="A117" s="234" t="s">
        <v>559</v>
      </c>
      <c r="B117" s="98">
        <v>5</v>
      </c>
      <c r="C117" s="100"/>
      <c r="D117" s="232"/>
      <c r="E117" s="232"/>
      <c r="F117" s="232"/>
    </row>
    <row r="118" spans="1:6" x14ac:dyDescent="0.2">
      <c r="A118" s="100"/>
      <c r="B118" s="100"/>
      <c r="C118" s="100"/>
      <c r="D118" s="232"/>
      <c r="E118" s="232"/>
      <c r="F118" s="232"/>
    </row>
    <row r="128" spans="1:6" ht="52.5" customHeight="1" x14ac:dyDescent="0.2"/>
    <row r="163" ht="12.75" customHeight="1" x14ac:dyDescent="0.2"/>
    <row r="164" ht="12.75" customHeight="1" x14ac:dyDescent="0.2"/>
  </sheetData>
  <mergeCells count="5">
    <mergeCell ref="A61:B62"/>
    <mergeCell ref="D61:E62"/>
    <mergeCell ref="A60:F60"/>
    <mergeCell ref="A2:B3"/>
    <mergeCell ref="D2:E3"/>
  </mergeCells>
  <pageMargins left="0.23622047244094491" right="0.23622047244094491" top="0.74803149606299213" bottom="0.74803149606299213" header="0.31496062992125984" footer="0.31496062992125984"/>
  <pageSetup paperSize="9" scale="67"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008000"/>
    <pageSetUpPr fitToPage="1"/>
  </sheetPr>
  <dimension ref="A1:E100"/>
  <sheetViews>
    <sheetView workbookViewId="0">
      <selection activeCell="A2" sqref="A2:A5"/>
    </sheetView>
  </sheetViews>
  <sheetFormatPr defaultColWidth="11.42578125" defaultRowHeight="20.25" outlineLevelCol="1" x14ac:dyDescent="0.3"/>
  <cols>
    <col min="1" max="1" width="100.140625" style="6" customWidth="1"/>
    <col min="2" max="2" width="43.42578125" customWidth="1" outlineLevel="1"/>
    <col min="3" max="3" width="5" style="31" customWidth="1"/>
    <col min="4" max="4" width="34.42578125" customWidth="1" outlineLevel="1"/>
    <col min="5" max="5" width="4.7109375" style="31" customWidth="1"/>
  </cols>
  <sheetData>
    <row r="1" spans="1:5" ht="15.75" x14ac:dyDescent="0.25">
      <c r="A1" s="17" t="s">
        <v>129</v>
      </c>
      <c r="B1" s="28"/>
      <c r="C1" s="283" t="s">
        <v>138</v>
      </c>
      <c r="D1" s="28"/>
      <c r="E1" s="283" t="s">
        <v>128</v>
      </c>
    </row>
    <row r="2" spans="1:5" ht="24.95" customHeight="1" x14ac:dyDescent="0.2">
      <c r="A2" s="282" t="s">
        <v>103</v>
      </c>
      <c r="B2" s="29" t="str">
        <f>A6</f>
        <v>A) Acquisizione e progressione del personale</v>
      </c>
      <c r="C2" s="283"/>
      <c r="D2" s="29" t="s">
        <v>130</v>
      </c>
      <c r="E2" s="283"/>
    </row>
    <row r="3" spans="1:5" ht="24.95" customHeight="1" x14ac:dyDescent="0.2">
      <c r="A3" s="282"/>
      <c r="B3" s="29" t="str">
        <f>A18</f>
        <v>B) Affidamento di lavori, servizi e forniture</v>
      </c>
      <c r="C3" s="283"/>
      <c r="D3" s="29" t="s">
        <v>131</v>
      </c>
      <c r="E3" s="283"/>
    </row>
    <row r="4" spans="1:5" ht="38.25" x14ac:dyDescent="0.2">
      <c r="A4" s="282"/>
      <c r="B4" s="29" t="str">
        <f>A40</f>
        <v>C) Provvedimenti ampliativi della sfera giuridica dei destinatari privi di effetto economico diretto ed immediato per il destinatario</v>
      </c>
      <c r="C4" s="283"/>
      <c r="D4" s="160" t="s">
        <v>132</v>
      </c>
      <c r="E4" s="283"/>
    </row>
    <row r="5" spans="1:5" ht="38.25" x14ac:dyDescent="0.2">
      <c r="A5" s="282"/>
      <c r="B5" s="29" t="str">
        <f>A62</f>
        <v>D) Provvedimenti ampliativi della sfera giuridica dei destinatari con effetto economico diretto ed immediato per il destinatario</v>
      </c>
      <c r="C5" s="283"/>
      <c r="D5" s="29" t="s">
        <v>121</v>
      </c>
      <c r="E5" s="283"/>
    </row>
    <row r="6" spans="1:5" ht="15.75" x14ac:dyDescent="0.25">
      <c r="A6" s="10" t="s">
        <v>8</v>
      </c>
      <c r="B6" s="29" t="str">
        <f>A70</f>
        <v>E) Sorveglianza e controlli</v>
      </c>
      <c r="C6" s="283"/>
      <c r="D6" s="29" t="s">
        <v>121</v>
      </c>
      <c r="E6" s="283"/>
    </row>
    <row r="7" spans="1:5" ht="15" x14ac:dyDescent="0.2">
      <c r="A7" s="166" t="s">
        <v>261</v>
      </c>
      <c r="B7" s="29" t="str">
        <f>A86</f>
        <v>F) Risoluzione delle controversie</v>
      </c>
      <c r="C7" s="283"/>
      <c r="D7" s="29" t="s">
        <v>121</v>
      </c>
      <c r="E7" s="283"/>
    </row>
    <row r="8" spans="1:5" ht="15" x14ac:dyDescent="0.2">
      <c r="A8" s="166" t="s">
        <v>257</v>
      </c>
      <c r="B8" s="29" t="s">
        <v>121</v>
      </c>
      <c r="C8" s="283"/>
      <c r="D8" s="29" t="s">
        <v>121</v>
      </c>
      <c r="E8" s="283"/>
    </row>
    <row r="9" spans="1:5" ht="15" x14ac:dyDescent="0.2">
      <c r="A9" s="8" t="s">
        <v>113</v>
      </c>
      <c r="B9" s="29" t="s">
        <v>121</v>
      </c>
      <c r="C9" s="283"/>
      <c r="D9" s="29" t="s">
        <v>121</v>
      </c>
      <c r="E9" s="283"/>
    </row>
    <row r="10" spans="1:5" ht="15" x14ac:dyDescent="0.2">
      <c r="A10" s="166" t="s">
        <v>258</v>
      </c>
      <c r="B10" s="29" t="s">
        <v>121</v>
      </c>
      <c r="C10" s="283"/>
      <c r="D10" s="29" t="s">
        <v>121</v>
      </c>
      <c r="E10" s="283"/>
    </row>
    <row r="11" spans="1:5" ht="15" x14ac:dyDescent="0.2">
      <c r="A11" s="166" t="s">
        <v>431</v>
      </c>
      <c r="B11" s="24"/>
      <c r="C11" s="283"/>
      <c r="D11" s="24"/>
      <c r="E11" s="283"/>
    </row>
    <row r="12" spans="1:5" ht="15" x14ac:dyDescent="0.2">
      <c r="A12" s="8" t="s">
        <v>432</v>
      </c>
      <c r="B12" s="24"/>
      <c r="C12" s="283"/>
      <c r="D12" s="24"/>
      <c r="E12" s="283"/>
    </row>
    <row r="13" spans="1:5" ht="15" x14ac:dyDescent="0.2">
      <c r="A13" s="8" t="s">
        <v>104</v>
      </c>
      <c r="B13" s="24"/>
      <c r="C13" s="283"/>
      <c r="D13" s="24"/>
      <c r="E13" s="283"/>
    </row>
    <row r="14" spans="1:5" ht="15" x14ac:dyDescent="0.2">
      <c r="A14" s="8" t="s">
        <v>105</v>
      </c>
      <c r="B14" s="24"/>
      <c r="C14" s="283"/>
      <c r="D14" s="24"/>
      <c r="E14" s="283"/>
    </row>
    <row r="15" spans="1:5" ht="15" x14ac:dyDescent="0.2">
      <c r="A15" s="8" t="s">
        <v>106</v>
      </c>
      <c r="B15" s="24"/>
      <c r="C15" s="283"/>
      <c r="D15" s="24"/>
      <c r="E15" s="283"/>
    </row>
    <row r="16" spans="1:5" ht="15" x14ac:dyDescent="0.2">
      <c r="A16" s="8" t="s">
        <v>107</v>
      </c>
      <c r="B16" s="24"/>
      <c r="C16" s="283"/>
      <c r="D16" s="24"/>
      <c r="E16" s="283"/>
    </row>
    <row r="17" spans="1:5" ht="15" x14ac:dyDescent="0.2">
      <c r="A17" s="36"/>
      <c r="B17" s="24"/>
      <c r="C17" s="283"/>
      <c r="D17" s="24"/>
      <c r="E17" s="283"/>
    </row>
    <row r="18" spans="1:5" ht="15.75" x14ac:dyDescent="0.25">
      <c r="A18" s="10" t="s">
        <v>9</v>
      </c>
      <c r="B18" s="24"/>
      <c r="C18" s="283"/>
      <c r="D18" s="24"/>
      <c r="E18" s="283"/>
    </row>
    <row r="19" spans="1:5" ht="15" x14ac:dyDescent="0.2">
      <c r="A19" s="8" t="s">
        <v>11</v>
      </c>
      <c r="B19" s="24"/>
      <c r="C19" s="283"/>
      <c r="D19" s="24"/>
      <c r="E19" s="283"/>
    </row>
    <row r="20" spans="1:5" ht="15" x14ac:dyDescent="0.2">
      <c r="A20" s="8" t="s">
        <v>12</v>
      </c>
      <c r="B20" s="24"/>
      <c r="C20" s="283"/>
      <c r="D20" s="24"/>
      <c r="E20" s="283"/>
    </row>
    <row r="21" spans="1:5" ht="15" x14ac:dyDescent="0.2">
      <c r="A21" s="8" t="s">
        <v>13</v>
      </c>
      <c r="B21" s="24"/>
      <c r="C21" s="283"/>
      <c r="D21" s="24"/>
      <c r="E21" s="283"/>
    </row>
    <row r="22" spans="1:5" ht="15" x14ac:dyDescent="0.2">
      <c r="A22" s="8" t="s">
        <v>14</v>
      </c>
      <c r="B22" s="24"/>
      <c r="C22" s="283"/>
      <c r="D22" s="24"/>
      <c r="E22" s="283"/>
    </row>
    <row r="23" spans="1:5" ht="15" x14ac:dyDescent="0.2">
      <c r="A23" s="8" t="s">
        <v>15</v>
      </c>
      <c r="B23" s="24"/>
      <c r="C23" s="283"/>
      <c r="D23" s="24"/>
      <c r="E23" s="283"/>
    </row>
    <row r="24" spans="1:5" ht="15" x14ac:dyDescent="0.2">
      <c r="A24" s="8" t="s">
        <v>16</v>
      </c>
      <c r="B24" s="24"/>
      <c r="C24" s="283"/>
      <c r="D24" s="24"/>
      <c r="E24" s="283"/>
    </row>
    <row r="25" spans="1:5" ht="15" x14ac:dyDescent="0.2">
      <c r="A25" s="8" t="s">
        <v>17</v>
      </c>
      <c r="B25" s="24"/>
      <c r="C25" s="283"/>
      <c r="D25" s="24"/>
      <c r="E25" s="283"/>
    </row>
    <row r="26" spans="1:5" ht="15" x14ac:dyDescent="0.2">
      <c r="A26" s="8" t="s">
        <v>18</v>
      </c>
      <c r="B26" s="24"/>
      <c r="C26" s="283"/>
      <c r="D26" s="24"/>
      <c r="E26" s="283"/>
    </row>
    <row r="27" spans="1:5" ht="15" x14ac:dyDescent="0.2">
      <c r="A27" s="8" t="s">
        <v>19</v>
      </c>
      <c r="B27" s="24"/>
      <c r="C27" s="283"/>
      <c r="D27" s="24"/>
      <c r="E27" s="283"/>
    </row>
    <row r="28" spans="1:5" ht="15" x14ac:dyDescent="0.2">
      <c r="A28" s="8" t="s">
        <v>10</v>
      </c>
      <c r="B28" s="24"/>
      <c r="C28" s="283"/>
      <c r="D28" s="24"/>
      <c r="E28" s="283"/>
    </row>
    <row r="29" spans="1:5" ht="15" x14ac:dyDescent="0.2">
      <c r="A29" s="8" t="s">
        <v>20</v>
      </c>
      <c r="B29" s="24"/>
      <c r="C29" s="283"/>
      <c r="D29" s="24"/>
      <c r="E29" s="283"/>
    </row>
    <row r="30" spans="1:5" ht="15" x14ac:dyDescent="0.2">
      <c r="A30" s="8" t="s">
        <v>21</v>
      </c>
      <c r="B30" s="24"/>
      <c r="C30" s="283"/>
      <c r="D30" s="24"/>
      <c r="E30" s="283"/>
    </row>
    <row r="31" spans="1:5" ht="30" x14ac:dyDescent="0.2">
      <c r="A31" s="8" t="s">
        <v>26</v>
      </c>
      <c r="B31" s="24"/>
      <c r="C31" s="283"/>
      <c r="D31" s="24"/>
      <c r="E31" s="283"/>
    </row>
    <row r="32" spans="1:5" ht="15" x14ac:dyDescent="0.2">
      <c r="A32" s="8" t="s">
        <v>264</v>
      </c>
      <c r="B32" s="24"/>
      <c r="C32" s="283"/>
      <c r="D32" s="24"/>
      <c r="E32" s="283"/>
    </row>
    <row r="33" spans="1:5" ht="15" x14ac:dyDescent="0.2">
      <c r="A33" s="8" t="s">
        <v>22</v>
      </c>
      <c r="B33" s="24"/>
      <c r="C33" s="283"/>
      <c r="D33" s="24"/>
      <c r="E33" s="283"/>
    </row>
    <row r="34" spans="1:5" ht="15" x14ac:dyDescent="0.2">
      <c r="A34" s="8" t="s">
        <v>23</v>
      </c>
      <c r="B34" s="24"/>
      <c r="C34" s="283"/>
      <c r="D34" s="24"/>
      <c r="E34" s="283"/>
    </row>
    <row r="35" spans="1:5" ht="15" x14ac:dyDescent="0.2">
      <c r="A35" s="8" t="s">
        <v>108</v>
      </c>
      <c r="B35" s="24"/>
      <c r="C35" s="283"/>
      <c r="D35" s="24"/>
      <c r="E35" s="283"/>
    </row>
    <row r="36" spans="1:5" ht="15" x14ac:dyDescent="0.2">
      <c r="A36" s="8" t="s">
        <v>109</v>
      </c>
      <c r="B36" s="24"/>
      <c r="C36" s="283"/>
      <c r="D36" s="24"/>
      <c r="E36" s="283"/>
    </row>
    <row r="37" spans="1:5" ht="15" x14ac:dyDescent="0.2">
      <c r="A37" s="8" t="s">
        <v>110</v>
      </c>
      <c r="B37" s="24"/>
      <c r="C37" s="283"/>
      <c r="D37" s="24"/>
      <c r="E37" s="283"/>
    </row>
    <row r="38" spans="1:5" ht="15" x14ac:dyDescent="0.2">
      <c r="A38" s="8" t="s">
        <v>111</v>
      </c>
      <c r="B38" s="24"/>
      <c r="C38" s="283"/>
      <c r="D38" s="24"/>
      <c r="E38" s="283"/>
    </row>
    <row r="39" spans="1:5" ht="15" x14ac:dyDescent="0.2">
      <c r="A39" s="36"/>
      <c r="B39" s="24"/>
      <c r="C39" s="283"/>
      <c r="D39" s="24"/>
      <c r="E39" s="283"/>
    </row>
    <row r="40" spans="1:5" ht="31.5" x14ac:dyDescent="0.25">
      <c r="A40" s="10" t="s">
        <v>24</v>
      </c>
      <c r="B40" s="24"/>
      <c r="C40" s="283"/>
      <c r="D40" s="24"/>
      <c r="E40" s="283"/>
    </row>
    <row r="41" spans="1:5" ht="15" x14ac:dyDescent="0.2">
      <c r="A41" s="180" t="s">
        <v>280</v>
      </c>
      <c r="B41" s="24"/>
      <c r="C41" s="283"/>
      <c r="D41" s="24"/>
      <c r="E41" s="283"/>
    </row>
    <row r="42" spans="1:5" ht="30" x14ac:dyDescent="0.2">
      <c r="A42" s="179" t="s">
        <v>281</v>
      </c>
      <c r="B42" s="24"/>
      <c r="C42" s="283"/>
      <c r="D42" s="24"/>
      <c r="E42" s="283"/>
    </row>
    <row r="43" spans="1:5" ht="15" x14ac:dyDescent="0.2">
      <c r="A43" s="166" t="s">
        <v>282</v>
      </c>
      <c r="B43" s="24"/>
      <c r="C43" s="283"/>
      <c r="D43" s="24"/>
      <c r="E43" s="283"/>
    </row>
    <row r="44" spans="1:5" ht="15" x14ac:dyDescent="0.2">
      <c r="A44" s="166" t="s">
        <v>283</v>
      </c>
      <c r="B44" s="24"/>
      <c r="C44" s="283"/>
      <c r="D44" s="24"/>
      <c r="E44" s="283"/>
    </row>
    <row r="45" spans="1:5" ht="15" x14ac:dyDescent="0.2">
      <c r="A45" s="166" t="s">
        <v>284</v>
      </c>
      <c r="B45" s="24"/>
      <c r="C45" s="283"/>
      <c r="D45" s="24"/>
      <c r="E45" s="283"/>
    </row>
    <row r="46" spans="1:5" ht="15" x14ac:dyDescent="0.2">
      <c r="A46" s="166" t="s">
        <v>285</v>
      </c>
      <c r="B46" s="24"/>
      <c r="C46" s="283"/>
      <c r="D46" s="24"/>
      <c r="E46" s="283"/>
    </row>
    <row r="47" spans="1:5" ht="15" x14ac:dyDescent="0.2">
      <c r="A47" s="166" t="s">
        <v>286</v>
      </c>
      <c r="B47" s="24"/>
      <c r="C47" s="283"/>
      <c r="D47" s="24"/>
      <c r="E47" s="283"/>
    </row>
    <row r="48" spans="1:5" ht="15" x14ac:dyDescent="0.2">
      <c r="A48" s="166" t="s">
        <v>287</v>
      </c>
      <c r="B48" s="24"/>
      <c r="C48" s="283"/>
      <c r="D48" s="24"/>
      <c r="E48" s="283"/>
    </row>
    <row r="49" spans="1:5" ht="15" x14ac:dyDescent="0.2">
      <c r="A49" s="166" t="s">
        <v>288</v>
      </c>
      <c r="B49" s="24"/>
      <c r="C49" s="283"/>
      <c r="D49" s="24"/>
      <c r="E49" s="283"/>
    </row>
    <row r="50" spans="1:5" ht="15" x14ac:dyDescent="0.2">
      <c r="A50" s="182" t="s">
        <v>289</v>
      </c>
      <c r="B50" s="24"/>
      <c r="C50" s="283"/>
      <c r="D50" s="24"/>
      <c r="E50" s="283"/>
    </row>
    <row r="51" spans="1:5" ht="15" x14ac:dyDescent="0.2">
      <c r="A51" s="181" t="s">
        <v>290</v>
      </c>
      <c r="B51" s="24"/>
      <c r="C51" s="283"/>
      <c r="D51" s="24"/>
      <c r="E51" s="283"/>
    </row>
    <row r="52" spans="1:5" ht="15" x14ac:dyDescent="0.2">
      <c r="A52" s="166" t="s">
        <v>314</v>
      </c>
      <c r="B52" s="24"/>
      <c r="C52" s="283"/>
      <c r="D52" s="24"/>
      <c r="E52" s="283"/>
    </row>
    <row r="53" spans="1:5" ht="15" x14ac:dyDescent="0.2">
      <c r="A53" s="166" t="s">
        <v>291</v>
      </c>
      <c r="B53" s="24"/>
      <c r="C53" s="283"/>
      <c r="D53" s="24"/>
      <c r="E53" s="283"/>
    </row>
    <row r="54" spans="1:5" ht="15" x14ac:dyDescent="0.2">
      <c r="A54" s="179" t="s">
        <v>292</v>
      </c>
      <c r="B54" s="24"/>
      <c r="C54" s="283"/>
      <c r="D54" s="24"/>
      <c r="E54" s="283"/>
    </row>
    <row r="55" spans="1:5" ht="15" x14ac:dyDescent="0.2">
      <c r="A55" s="166" t="s">
        <v>293</v>
      </c>
      <c r="B55" s="24"/>
      <c r="C55" s="283"/>
      <c r="D55" s="24"/>
      <c r="E55" s="283"/>
    </row>
    <row r="56" spans="1:5" ht="15" x14ac:dyDescent="0.2">
      <c r="A56" s="166" t="s">
        <v>315</v>
      </c>
      <c r="B56" s="24"/>
      <c r="C56" s="283"/>
      <c r="D56" s="24"/>
      <c r="E56" s="283"/>
    </row>
    <row r="57" spans="1:5" ht="15" x14ac:dyDescent="0.2">
      <c r="A57" s="179" t="s">
        <v>294</v>
      </c>
      <c r="B57" s="24"/>
      <c r="C57" s="283"/>
      <c r="D57" s="24"/>
      <c r="E57" s="283"/>
    </row>
    <row r="58" spans="1:5" ht="15" x14ac:dyDescent="0.2">
      <c r="A58" s="166" t="s">
        <v>295</v>
      </c>
      <c r="B58" s="24"/>
      <c r="C58" s="283"/>
      <c r="D58" s="24"/>
      <c r="E58" s="283"/>
    </row>
    <row r="59" spans="1:5" ht="15" x14ac:dyDescent="0.2">
      <c r="A59" s="166" t="s">
        <v>296</v>
      </c>
      <c r="B59" s="24"/>
      <c r="C59" s="283"/>
      <c r="D59" s="24"/>
      <c r="E59" s="283"/>
    </row>
    <row r="60" spans="1:5" ht="15" x14ac:dyDescent="0.2">
      <c r="A60" s="166" t="s">
        <v>296</v>
      </c>
      <c r="B60" s="24"/>
      <c r="C60" s="283"/>
      <c r="D60" s="24"/>
      <c r="E60" s="283"/>
    </row>
    <row r="61" spans="1:5" ht="15" x14ac:dyDescent="0.2">
      <c r="A61" s="36"/>
      <c r="B61" s="24"/>
      <c r="C61" s="283"/>
      <c r="D61" s="24"/>
      <c r="E61" s="283"/>
    </row>
    <row r="62" spans="1:5" ht="31.5" x14ac:dyDescent="0.25">
      <c r="A62" s="10" t="s">
        <v>25</v>
      </c>
      <c r="B62" s="24"/>
      <c r="C62" s="283"/>
      <c r="D62" s="24"/>
      <c r="E62" s="283"/>
    </row>
    <row r="63" spans="1:5" ht="15" x14ac:dyDescent="0.2">
      <c r="A63" s="181" t="s">
        <v>298</v>
      </c>
      <c r="B63" s="24"/>
      <c r="C63" s="283"/>
      <c r="D63" s="24"/>
      <c r="E63" s="283"/>
    </row>
    <row r="64" spans="1:5" ht="15" x14ac:dyDescent="0.2">
      <c r="A64" s="166" t="s">
        <v>299</v>
      </c>
      <c r="B64" s="24"/>
      <c r="C64" s="283"/>
      <c r="D64" s="24"/>
      <c r="E64" s="283"/>
    </row>
    <row r="65" spans="1:5" ht="30" x14ac:dyDescent="0.2">
      <c r="A65" s="166" t="s">
        <v>300</v>
      </c>
      <c r="B65" s="24"/>
      <c r="C65" s="283"/>
      <c r="D65" s="24"/>
      <c r="E65" s="283"/>
    </row>
    <row r="66" spans="1:5" ht="15" x14ac:dyDescent="0.2">
      <c r="A66" s="166" t="s">
        <v>296</v>
      </c>
      <c r="B66" s="24"/>
      <c r="C66" s="283"/>
      <c r="D66" s="24"/>
      <c r="E66" s="283"/>
    </row>
    <row r="67" spans="1:5" ht="15" x14ac:dyDescent="0.2">
      <c r="A67" s="166" t="s">
        <v>296</v>
      </c>
      <c r="B67" s="24"/>
      <c r="C67" s="283"/>
      <c r="D67" s="24"/>
      <c r="E67" s="283"/>
    </row>
    <row r="68" spans="1:5" ht="15" x14ac:dyDescent="0.2">
      <c r="A68" s="166" t="s">
        <v>301</v>
      </c>
      <c r="B68" s="24"/>
      <c r="C68" s="283"/>
      <c r="D68" s="24"/>
      <c r="E68" s="283"/>
    </row>
    <row r="69" spans="1:5" ht="15" x14ac:dyDescent="0.2">
      <c r="A69" s="36"/>
      <c r="B69" s="24"/>
      <c r="C69" s="283"/>
      <c r="D69" s="24"/>
      <c r="E69" s="283"/>
    </row>
    <row r="70" spans="1:5" ht="15.75" x14ac:dyDescent="0.25">
      <c r="A70" s="178" t="s">
        <v>302</v>
      </c>
      <c r="B70" s="24"/>
      <c r="C70" s="283"/>
      <c r="D70" s="24"/>
      <c r="E70" s="283"/>
    </row>
    <row r="71" spans="1:5" ht="15" x14ac:dyDescent="0.2">
      <c r="A71" s="181" t="s">
        <v>294</v>
      </c>
      <c r="B71" s="24"/>
      <c r="C71" s="283"/>
      <c r="D71" s="24"/>
      <c r="E71" s="283"/>
    </row>
    <row r="72" spans="1:5" ht="15" x14ac:dyDescent="0.2">
      <c r="A72" s="166" t="s">
        <v>303</v>
      </c>
      <c r="B72" s="24"/>
      <c r="C72" s="283"/>
      <c r="D72" s="24"/>
      <c r="E72" s="283"/>
    </row>
    <row r="73" spans="1:5" ht="15" x14ac:dyDescent="0.2">
      <c r="A73" s="181" t="s">
        <v>304</v>
      </c>
      <c r="B73" s="24"/>
      <c r="C73" s="283"/>
      <c r="D73" s="24"/>
      <c r="E73" s="283"/>
    </row>
    <row r="74" spans="1:5" ht="15" x14ac:dyDescent="0.2">
      <c r="A74" s="166" t="s">
        <v>305</v>
      </c>
      <c r="B74" s="24"/>
      <c r="C74" s="283"/>
      <c r="D74" s="24"/>
      <c r="E74" s="283"/>
    </row>
    <row r="75" spans="1:5" ht="15" x14ac:dyDescent="0.2">
      <c r="A75" s="166" t="s">
        <v>306</v>
      </c>
      <c r="B75" s="24"/>
      <c r="C75" s="283"/>
      <c r="D75" s="24"/>
      <c r="E75" s="283"/>
    </row>
    <row r="76" spans="1:5" ht="15" x14ac:dyDescent="0.2">
      <c r="A76" s="166" t="s">
        <v>307</v>
      </c>
      <c r="B76" s="24"/>
      <c r="C76" s="283"/>
      <c r="D76" s="24"/>
      <c r="E76" s="283"/>
    </row>
    <row r="77" spans="1:5" ht="15" x14ac:dyDescent="0.2">
      <c r="A77" s="166" t="s">
        <v>308</v>
      </c>
      <c r="B77" s="24"/>
      <c r="C77" s="283"/>
      <c r="D77" s="24"/>
      <c r="E77" s="283"/>
    </row>
    <row r="78" spans="1:5" ht="15" x14ac:dyDescent="0.2">
      <c r="A78" s="166" t="s">
        <v>309</v>
      </c>
      <c r="B78" s="24"/>
      <c r="C78" s="283"/>
      <c r="D78" s="24"/>
      <c r="E78" s="283"/>
    </row>
    <row r="79" spans="1:5" ht="15" x14ac:dyDescent="0.2">
      <c r="A79" s="181" t="s">
        <v>310</v>
      </c>
      <c r="B79" s="24"/>
      <c r="C79" s="283"/>
      <c r="D79" s="24"/>
      <c r="E79" s="283"/>
    </row>
    <row r="80" spans="1:5" ht="15" x14ac:dyDescent="0.2">
      <c r="A80" s="166" t="s">
        <v>311</v>
      </c>
      <c r="B80" s="24"/>
      <c r="C80" s="283"/>
      <c r="D80" s="24"/>
      <c r="E80" s="283"/>
    </row>
    <row r="81" spans="1:5" ht="15" x14ac:dyDescent="0.2">
      <c r="A81" s="166" t="s">
        <v>312</v>
      </c>
      <c r="B81" s="24"/>
      <c r="C81" s="283"/>
      <c r="D81" s="24"/>
      <c r="E81" s="283"/>
    </row>
    <row r="82" spans="1:5" ht="15" x14ac:dyDescent="0.2">
      <c r="A82" s="181" t="s">
        <v>296</v>
      </c>
      <c r="B82" s="24"/>
      <c r="C82" s="283"/>
      <c r="D82" s="24"/>
      <c r="E82" s="283"/>
    </row>
    <row r="83" spans="1:5" ht="15" x14ac:dyDescent="0.2">
      <c r="A83" s="166" t="s">
        <v>296</v>
      </c>
      <c r="B83" s="24"/>
      <c r="C83" s="283"/>
      <c r="D83" s="24"/>
      <c r="E83" s="283"/>
    </row>
    <row r="84" spans="1:5" ht="15" x14ac:dyDescent="0.2">
      <c r="A84" s="166" t="s">
        <v>301</v>
      </c>
      <c r="B84" s="24"/>
      <c r="C84" s="283"/>
      <c r="D84" s="24"/>
      <c r="E84" s="283"/>
    </row>
    <row r="85" spans="1:5" ht="15" x14ac:dyDescent="0.2">
      <c r="A85" s="36"/>
      <c r="B85" s="24"/>
      <c r="C85" s="283"/>
      <c r="D85" s="24"/>
      <c r="E85" s="283"/>
    </row>
    <row r="86" spans="1:5" ht="15" customHeight="1" x14ac:dyDescent="0.3">
      <c r="A86" s="230" t="s">
        <v>438</v>
      </c>
      <c r="B86" s="24"/>
      <c r="C86" s="33"/>
      <c r="D86" s="24"/>
      <c r="E86" s="33"/>
    </row>
    <row r="87" spans="1:5" ht="15" customHeight="1" x14ac:dyDescent="0.3">
      <c r="A87" s="231" t="s">
        <v>437</v>
      </c>
      <c r="B87" s="24"/>
      <c r="D87" s="24"/>
    </row>
    <row r="88" spans="1:5" ht="15" customHeight="1" x14ac:dyDescent="0.3">
      <c r="A88" s="229" t="s">
        <v>439</v>
      </c>
      <c r="B88" s="24"/>
      <c r="D88" s="24"/>
    </row>
    <row r="89" spans="1:5" ht="15" customHeight="1" x14ac:dyDescent="0.3">
      <c r="A89" s="229" t="s">
        <v>440</v>
      </c>
      <c r="B89" s="24"/>
      <c r="D89" s="24"/>
    </row>
    <row r="90" spans="1:5" ht="15" customHeight="1" x14ac:dyDescent="0.3">
      <c r="A90" s="229"/>
      <c r="B90" s="24"/>
      <c r="D90" s="24"/>
    </row>
    <row r="91" spans="1:5" ht="15" customHeight="1" x14ac:dyDescent="0.3">
      <c r="A91" s="229"/>
      <c r="B91" s="24"/>
      <c r="D91" s="24"/>
    </row>
    <row r="92" spans="1:5" ht="15" customHeight="1" x14ac:dyDescent="0.3">
      <c r="A92" s="229"/>
      <c r="B92" s="24"/>
      <c r="D92" s="24"/>
    </row>
    <row r="93" spans="1:5" ht="15" customHeight="1" x14ac:dyDescent="0.3">
      <c r="A93" s="229"/>
      <c r="B93" s="24"/>
      <c r="D93" s="24"/>
    </row>
    <row r="94" spans="1:5" ht="15" customHeight="1" x14ac:dyDescent="0.3">
      <c r="A94" s="229"/>
      <c r="B94" s="24"/>
      <c r="D94" s="24"/>
    </row>
    <row r="95" spans="1:5" ht="15" customHeight="1" x14ac:dyDescent="0.3">
      <c r="A95" s="229"/>
      <c r="B95" s="24"/>
      <c r="D95" s="24"/>
    </row>
    <row r="96" spans="1:5" ht="15" customHeight="1" x14ac:dyDescent="0.3">
      <c r="A96" s="229"/>
      <c r="B96" s="24"/>
      <c r="D96" s="24"/>
    </row>
    <row r="97" spans="1:4" ht="15" customHeight="1" x14ac:dyDescent="0.3">
      <c r="A97" s="229"/>
      <c r="B97" s="24"/>
      <c r="D97" s="24"/>
    </row>
    <row r="98" spans="1:4" ht="15" customHeight="1" x14ac:dyDescent="0.3">
      <c r="A98" s="181" t="s">
        <v>296</v>
      </c>
      <c r="B98" s="24"/>
      <c r="D98" s="24"/>
    </row>
    <row r="99" spans="1:4" x14ac:dyDescent="0.3">
      <c r="A99" s="166" t="s">
        <v>296</v>
      </c>
      <c r="B99" s="24"/>
      <c r="D99" s="24"/>
    </row>
    <row r="100" spans="1:4" x14ac:dyDescent="0.3">
      <c r="A100" s="166" t="s">
        <v>301</v>
      </c>
      <c r="B100" s="24"/>
      <c r="D100" s="24"/>
    </row>
  </sheetData>
  <mergeCells count="3">
    <mergeCell ref="A2:A5"/>
    <mergeCell ref="C1:C85"/>
    <mergeCell ref="E1:E85"/>
  </mergeCells>
  <pageMargins left="0.25" right="0.25" top="0.75" bottom="0.75" header="0.3" footer="0.3"/>
  <pageSetup paperSize="9" scale="77" fitToHeight="0" orientation="landscape" horizontalDpi="4294967292" verticalDpi="4294967292"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85"/>
  <sheetViews>
    <sheetView topLeftCell="A307" zoomScale="80" zoomScaleNormal="80" workbookViewId="0">
      <selection activeCell="E371" sqref="E371"/>
    </sheetView>
  </sheetViews>
  <sheetFormatPr defaultColWidth="11.42578125" defaultRowHeight="12.75" x14ac:dyDescent="0.2"/>
  <cols>
    <col min="1" max="1" width="70.7109375" customWidth="1"/>
    <col min="2" max="2" width="2.28515625" bestFit="1" customWidth="1"/>
    <col min="3" max="3" width="2.140625" customWidth="1"/>
    <col min="4" max="4" width="70.7109375" customWidth="1"/>
    <col min="5" max="5" width="2.28515625" bestFit="1" customWidth="1"/>
    <col min="6" max="6" width="2.140625" customWidth="1"/>
  </cols>
  <sheetData>
    <row r="1" spans="1:6" ht="15" thickBot="1" x14ac:dyDescent="0.25">
      <c r="A1" s="102" t="str">
        <f>'SR Area E'!A3:D3</f>
        <v>C.2.5.2 Attività di sorveglianza e vigilanza in materia di metrologia legale</v>
      </c>
      <c r="B1" s="91"/>
      <c r="C1" s="91"/>
      <c r="D1" s="91"/>
      <c r="E1" s="91"/>
      <c r="F1" s="91"/>
    </row>
    <row r="2" spans="1:6" ht="12.75" customHeight="1" x14ac:dyDescent="0.2">
      <c r="A2" s="340" t="s">
        <v>425</v>
      </c>
      <c r="B2" s="341"/>
      <c r="C2" s="92"/>
      <c r="D2" s="344" t="s">
        <v>426</v>
      </c>
      <c r="E2" s="341"/>
      <c r="F2" s="92"/>
    </row>
    <row r="3" spans="1:6" ht="25.5" customHeight="1" thickBot="1" x14ac:dyDescent="0.25">
      <c r="A3" s="342"/>
      <c r="B3" s="343"/>
      <c r="C3" s="93"/>
      <c r="D3" s="343"/>
      <c r="E3" s="343"/>
      <c r="F3" s="93"/>
    </row>
    <row r="4" spans="1:6" x14ac:dyDescent="0.2">
      <c r="A4" s="71" t="s">
        <v>42</v>
      </c>
      <c r="B4" s="94"/>
      <c r="C4" s="95"/>
      <c r="D4" s="72" t="s">
        <v>50</v>
      </c>
      <c r="E4" s="94"/>
      <c r="F4" s="95"/>
    </row>
    <row r="5" spans="1:6" ht="76.5" x14ac:dyDescent="0.2">
      <c r="A5" s="19" t="s">
        <v>49</v>
      </c>
      <c r="B5" s="94"/>
      <c r="C5" s="95"/>
      <c r="D5" s="96" t="s">
        <v>51</v>
      </c>
      <c r="E5" s="94"/>
      <c r="F5" s="95"/>
    </row>
    <row r="6" spans="1:6" x14ac:dyDescent="0.2">
      <c r="A6" s="97" t="s">
        <v>43</v>
      </c>
      <c r="B6" s="98">
        <v>1</v>
      </c>
      <c r="C6" s="95"/>
      <c r="D6" s="98" t="s">
        <v>52</v>
      </c>
      <c r="E6" s="98">
        <v>1</v>
      </c>
      <c r="F6" s="95"/>
    </row>
    <row r="7" spans="1:6" x14ac:dyDescent="0.2">
      <c r="A7" s="97" t="s">
        <v>44</v>
      </c>
      <c r="B7" s="98"/>
      <c r="C7" s="95"/>
      <c r="D7" s="98" t="s">
        <v>53</v>
      </c>
      <c r="E7" s="98"/>
      <c r="F7" s="95"/>
    </row>
    <row r="8" spans="1:6" x14ac:dyDescent="0.2">
      <c r="A8" s="97" t="s">
        <v>45</v>
      </c>
      <c r="B8" s="98"/>
      <c r="C8" s="95"/>
      <c r="D8" s="98" t="s">
        <v>54</v>
      </c>
      <c r="E8" s="98"/>
      <c r="F8" s="95"/>
    </row>
    <row r="9" spans="1:6" ht="25.5" x14ac:dyDescent="0.2">
      <c r="A9" s="97" t="s">
        <v>47</v>
      </c>
      <c r="B9" s="98"/>
      <c r="C9" s="95"/>
      <c r="D9" s="98" t="s">
        <v>55</v>
      </c>
      <c r="E9" s="98"/>
      <c r="F9" s="95"/>
    </row>
    <row r="10" spans="1:6" x14ac:dyDescent="0.2">
      <c r="A10" s="97" t="s">
        <v>46</v>
      </c>
      <c r="B10" s="98"/>
      <c r="C10" s="95"/>
      <c r="D10" s="98" t="s">
        <v>56</v>
      </c>
      <c r="E10" s="98"/>
      <c r="F10" s="95"/>
    </row>
    <row r="11" spans="1:6" x14ac:dyDescent="0.2">
      <c r="A11" s="99"/>
      <c r="B11" s="100"/>
      <c r="C11" s="100"/>
      <c r="D11" s="100"/>
      <c r="E11" s="100"/>
      <c r="F11" s="100"/>
    </row>
    <row r="12" spans="1:6" x14ac:dyDescent="0.2">
      <c r="A12" s="72" t="s">
        <v>57</v>
      </c>
      <c r="B12" s="94"/>
      <c r="C12" s="100"/>
      <c r="D12" s="72" t="s">
        <v>58</v>
      </c>
      <c r="E12" s="94"/>
      <c r="F12" s="100"/>
    </row>
    <row r="13" spans="1:6" ht="63.75" x14ac:dyDescent="0.2">
      <c r="A13" s="21" t="s">
        <v>59</v>
      </c>
      <c r="B13" s="94"/>
      <c r="C13" s="100"/>
      <c r="D13" s="21" t="s">
        <v>100</v>
      </c>
      <c r="E13" s="94"/>
      <c r="F13" s="100"/>
    </row>
    <row r="14" spans="1:6" x14ac:dyDescent="0.2">
      <c r="A14" s="73" t="s">
        <v>482</v>
      </c>
      <c r="B14" s="98"/>
      <c r="C14" s="100"/>
      <c r="D14" s="98" t="s">
        <v>61</v>
      </c>
      <c r="E14" s="98">
        <v>1</v>
      </c>
      <c r="F14" s="100"/>
    </row>
    <row r="15" spans="1:6" x14ac:dyDescent="0.2">
      <c r="A15" s="73" t="s">
        <v>485</v>
      </c>
      <c r="B15" s="98"/>
      <c r="C15" s="100"/>
      <c r="D15" s="73" t="s">
        <v>493</v>
      </c>
      <c r="E15" s="98"/>
      <c r="F15" s="100"/>
    </row>
    <row r="16" spans="1:6" x14ac:dyDescent="0.2">
      <c r="A16" s="73" t="s">
        <v>483</v>
      </c>
      <c r="B16" s="98"/>
      <c r="C16" s="100"/>
      <c r="D16" s="98"/>
      <c r="E16" s="98"/>
      <c r="F16" s="100"/>
    </row>
    <row r="17" spans="1:6" x14ac:dyDescent="0.2">
      <c r="A17" s="73" t="s">
        <v>484</v>
      </c>
      <c r="B17" s="98"/>
      <c r="C17" s="100"/>
      <c r="D17" s="98"/>
      <c r="E17" s="98"/>
      <c r="F17" s="100"/>
    </row>
    <row r="18" spans="1:6" x14ac:dyDescent="0.2">
      <c r="A18" s="98" t="s">
        <v>60</v>
      </c>
      <c r="B18" s="98">
        <v>5</v>
      </c>
      <c r="C18" s="100"/>
      <c r="E18" s="98"/>
      <c r="F18" s="100"/>
    </row>
    <row r="19" spans="1:6" x14ac:dyDescent="0.2">
      <c r="A19" s="100"/>
      <c r="B19" s="100"/>
      <c r="C19" s="100"/>
      <c r="D19" s="100"/>
      <c r="E19" s="100"/>
      <c r="F19" s="100"/>
    </row>
    <row r="20" spans="1:6" x14ac:dyDescent="0.2">
      <c r="A20" s="72" t="s">
        <v>63</v>
      </c>
      <c r="B20" s="94"/>
      <c r="C20" s="100"/>
      <c r="D20" s="72" t="s">
        <v>64</v>
      </c>
      <c r="E20" s="94"/>
      <c r="F20" s="100"/>
    </row>
    <row r="21" spans="1:6" ht="38.25" x14ac:dyDescent="0.2">
      <c r="A21" s="21" t="s">
        <v>65</v>
      </c>
      <c r="B21" s="94"/>
      <c r="C21" s="100"/>
      <c r="D21" s="21" t="s">
        <v>570</v>
      </c>
      <c r="E21" s="94"/>
      <c r="F21" s="100"/>
    </row>
    <row r="22" spans="1:6" x14ac:dyDescent="0.2">
      <c r="A22" s="98" t="s">
        <v>66</v>
      </c>
      <c r="B22" s="98">
        <v>1</v>
      </c>
      <c r="C22" s="100"/>
      <c r="D22" s="98" t="s">
        <v>61</v>
      </c>
      <c r="E22" s="98">
        <v>1</v>
      </c>
      <c r="F22" s="100"/>
    </row>
    <row r="23" spans="1:6" x14ac:dyDescent="0.2">
      <c r="A23" s="233" t="s">
        <v>486</v>
      </c>
      <c r="B23" s="98"/>
      <c r="C23" s="100"/>
      <c r="D23" s="260" t="s">
        <v>513</v>
      </c>
      <c r="E23" s="98">
        <v>2</v>
      </c>
      <c r="F23" s="100"/>
    </row>
    <row r="24" spans="1:6" x14ac:dyDescent="0.2">
      <c r="A24" s="98" t="s">
        <v>150</v>
      </c>
      <c r="B24" s="98"/>
      <c r="C24" s="100"/>
      <c r="D24" s="260" t="s">
        <v>516</v>
      </c>
      <c r="E24" s="98">
        <v>3</v>
      </c>
      <c r="F24" s="100"/>
    </row>
    <row r="25" spans="1:6" x14ac:dyDescent="0.2">
      <c r="A25" s="233" t="s">
        <v>487</v>
      </c>
      <c r="B25" s="98"/>
      <c r="C25" s="100"/>
      <c r="D25" s="260" t="s">
        <v>515</v>
      </c>
      <c r="E25" s="98">
        <v>4</v>
      </c>
      <c r="F25" s="100"/>
    </row>
    <row r="26" spans="1:6" x14ac:dyDescent="0.2">
      <c r="A26" s="98" t="s">
        <v>151</v>
      </c>
      <c r="B26" s="98"/>
      <c r="C26" s="100"/>
      <c r="D26" s="260" t="s">
        <v>514</v>
      </c>
      <c r="E26" s="101">
        <v>5</v>
      </c>
      <c r="F26" s="100"/>
    </row>
    <row r="27" spans="1:6" x14ac:dyDescent="0.2">
      <c r="A27" s="100"/>
      <c r="B27" s="100"/>
      <c r="C27" s="100"/>
      <c r="D27" s="100"/>
      <c r="E27" s="100"/>
      <c r="F27" s="100"/>
    </row>
    <row r="28" spans="1:6" x14ac:dyDescent="0.2">
      <c r="A28" s="72" t="s">
        <v>67</v>
      </c>
      <c r="B28" s="94"/>
      <c r="C28" s="100"/>
      <c r="D28" s="72" t="s">
        <v>68</v>
      </c>
      <c r="E28" s="94"/>
      <c r="F28" s="100"/>
    </row>
    <row r="29" spans="1:6" ht="38.25" x14ac:dyDescent="0.2">
      <c r="A29" s="21" t="s">
        <v>69</v>
      </c>
      <c r="B29" s="94"/>
      <c r="C29" s="100"/>
      <c r="D29" s="21" t="s">
        <v>72</v>
      </c>
      <c r="E29" s="94"/>
      <c r="F29" s="100"/>
    </row>
    <row r="30" spans="1:6" x14ac:dyDescent="0.2">
      <c r="A30" s="98" t="s">
        <v>70</v>
      </c>
      <c r="B30" s="98"/>
      <c r="C30" s="100"/>
      <c r="D30" s="98" t="s">
        <v>73</v>
      </c>
      <c r="E30" s="98">
        <v>1</v>
      </c>
      <c r="F30" s="100"/>
    </row>
    <row r="31" spans="1:6" ht="25.5" x14ac:dyDescent="0.2">
      <c r="A31" s="234" t="s">
        <v>488</v>
      </c>
      <c r="B31" s="98"/>
      <c r="C31" s="100"/>
      <c r="D31" s="98" t="s">
        <v>74</v>
      </c>
      <c r="E31" s="98"/>
      <c r="F31" s="100"/>
    </row>
    <row r="32" spans="1:6" ht="25.5" x14ac:dyDescent="0.2">
      <c r="A32" s="234" t="s">
        <v>489</v>
      </c>
      <c r="B32" s="98"/>
      <c r="C32" s="100"/>
      <c r="D32" s="234" t="s">
        <v>509</v>
      </c>
      <c r="E32" s="98"/>
      <c r="F32" s="100"/>
    </row>
    <row r="33" spans="1:6" ht="25.5" x14ac:dyDescent="0.2">
      <c r="A33" s="235" t="s">
        <v>490</v>
      </c>
      <c r="B33" s="98"/>
      <c r="C33" s="100"/>
      <c r="D33" s="260" t="s">
        <v>510</v>
      </c>
      <c r="E33" s="98"/>
      <c r="F33" s="100"/>
    </row>
    <row r="34" spans="1:6" ht="25.5" x14ac:dyDescent="0.2">
      <c r="A34" s="104" t="s">
        <v>71</v>
      </c>
      <c r="B34" s="98">
        <v>5</v>
      </c>
      <c r="C34" s="100"/>
      <c r="D34" s="260" t="s">
        <v>511</v>
      </c>
      <c r="E34" s="98"/>
      <c r="F34" s="100"/>
    </row>
    <row r="35" spans="1:6" x14ac:dyDescent="0.2">
      <c r="A35" s="100"/>
      <c r="B35" s="100"/>
      <c r="C35" s="100"/>
      <c r="D35" s="100"/>
      <c r="E35" s="100"/>
      <c r="F35" s="100"/>
    </row>
    <row r="36" spans="1:6" x14ac:dyDescent="0.2">
      <c r="A36" s="72" t="s">
        <v>75</v>
      </c>
      <c r="B36" s="94"/>
      <c r="C36" s="100"/>
      <c r="D36" s="290"/>
      <c r="E36" s="290"/>
      <c r="F36" s="290"/>
    </row>
    <row r="37" spans="1:6" ht="51" x14ac:dyDescent="0.2">
      <c r="A37" s="21" t="s">
        <v>76</v>
      </c>
      <c r="B37" s="94"/>
      <c r="C37" s="100"/>
      <c r="D37" s="290"/>
      <c r="E37" s="290"/>
      <c r="F37" s="290"/>
    </row>
    <row r="38" spans="1:6" x14ac:dyDescent="0.2">
      <c r="A38" s="98" t="s">
        <v>61</v>
      </c>
      <c r="B38" s="98">
        <v>1</v>
      </c>
      <c r="C38" s="100"/>
      <c r="D38" s="290"/>
      <c r="E38" s="290"/>
      <c r="F38" s="290"/>
    </row>
    <row r="39" spans="1:6" ht="12.75" customHeight="1" x14ac:dyDescent="0.2">
      <c r="A39" s="98" t="s">
        <v>62</v>
      </c>
      <c r="B39" s="98"/>
      <c r="C39" s="100"/>
      <c r="D39" s="290"/>
      <c r="E39" s="290"/>
      <c r="F39" s="290"/>
    </row>
    <row r="40" spans="1:6" x14ac:dyDescent="0.2">
      <c r="A40" s="100"/>
      <c r="B40" s="100"/>
      <c r="C40" s="100"/>
      <c r="D40" s="232"/>
      <c r="E40" s="232"/>
      <c r="F40" s="232"/>
    </row>
    <row r="41" spans="1:6" x14ac:dyDescent="0.2">
      <c r="A41" s="72" t="s">
        <v>102</v>
      </c>
      <c r="B41" s="21"/>
      <c r="C41" s="100"/>
      <c r="D41" s="232"/>
      <c r="E41" s="232"/>
      <c r="F41" s="232"/>
    </row>
    <row r="42" spans="1:6" ht="25.5" x14ac:dyDescent="0.2">
      <c r="A42" s="21" t="s">
        <v>77</v>
      </c>
      <c r="B42" s="21"/>
      <c r="C42" s="100"/>
      <c r="D42" s="232"/>
      <c r="E42" s="232"/>
      <c r="F42" s="232"/>
    </row>
    <row r="43" spans="1:6" x14ac:dyDescent="0.2">
      <c r="A43" s="73" t="s">
        <v>491</v>
      </c>
      <c r="B43" s="98"/>
      <c r="C43" s="100"/>
      <c r="D43" s="232"/>
      <c r="E43" s="232"/>
      <c r="F43" s="232"/>
    </row>
    <row r="44" spans="1:6" x14ac:dyDescent="0.2">
      <c r="A44" s="98" t="s">
        <v>79</v>
      </c>
      <c r="B44" s="98">
        <v>2</v>
      </c>
      <c r="C44" s="100"/>
      <c r="D44" s="232"/>
      <c r="E44" s="232"/>
      <c r="F44" s="232"/>
    </row>
    <row r="45" spans="1:6" x14ac:dyDescent="0.2">
      <c r="A45" s="73" t="s">
        <v>492</v>
      </c>
      <c r="B45" s="98"/>
      <c r="C45" s="100"/>
      <c r="D45" s="232"/>
      <c r="E45" s="232"/>
      <c r="F45" s="232"/>
    </row>
    <row r="46" spans="1:6" x14ac:dyDescent="0.2">
      <c r="A46" s="98" t="s">
        <v>152</v>
      </c>
      <c r="B46" s="98"/>
      <c r="C46" s="100"/>
      <c r="D46" s="232"/>
      <c r="E46" s="232"/>
      <c r="F46" s="232"/>
    </row>
    <row r="47" spans="1:6" x14ac:dyDescent="0.2">
      <c r="A47" s="98" t="s">
        <v>78</v>
      </c>
      <c r="B47" s="98"/>
      <c r="C47" s="100"/>
      <c r="D47" s="232"/>
      <c r="E47" s="232"/>
      <c r="F47" s="232"/>
    </row>
    <row r="48" spans="1:6" x14ac:dyDescent="0.2">
      <c r="A48" s="100"/>
      <c r="B48" s="100"/>
      <c r="C48" s="100"/>
      <c r="D48" s="232"/>
      <c r="E48" s="232"/>
      <c r="F48" s="232"/>
    </row>
    <row r="49" spans="1:6" ht="15" thickBot="1" x14ac:dyDescent="0.25">
      <c r="A49" s="102" t="str">
        <f>'SR Area E'!A17:D17</f>
        <v>C.2.7.1 Sicurezza e conformità prodotti</v>
      </c>
      <c r="B49" s="91"/>
      <c r="C49" s="91"/>
      <c r="D49" s="91"/>
      <c r="E49" s="91"/>
      <c r="F49" s="91"/>
    </row>
    <row r="50" spans="1:6" x14ac:dyDescent="0.2">
      <c r="A50" s="340" t="s">
        <v>425</v>
      </c>
      <c r="B50" s="341"/>
      <c r="C50" s="92"/>
      <c r="D50" s="344" t="s">
        <v>426</v>
      </c>
      <c r="E50" s="341"/>
      <c r="F50" s="92"/>
    </row>
    <row r="51" spans="1:6" ht="13.5" thickBot="1" x14ac:dyDescent="0.25">
      <c r="A51" s="342"/>
      <c r="B51" s="343"/>
      <c r="C51" s="93"/>
      <c r="D51" s="343"/>
      <c r="E51" s="343"/>
      <c r="F51" s="93"/>
    </row>
    <row r="52" spans="1:6" x14ac:dyDescent="0.2">
      <c r="A52" s="71" t="s">
        <v>42</v>
      </c>
      <c r="B52" s="94"/>
      <c r="C52" s="95"/>
      <c r="D52" s="72" t="s">
        <v>50</v>
      </c>
      <c r="E52" s="94"/>
      <c r="F52" s="95"/>
    </row>
    <row r="53" spans="1:6" ht="76.5" x14ac:dyDescent="0.2">
      <c r="A53" s="19" t="s">
        <v>49</v>
      </c>
      <c r="B53" s="94"/>
      <c r="C53" s="95"/>
      <c r="D53" s="96" t="s">
        <v>51</v>
      </c>
      <c r="E53" s="94"/>
      <c r="F53" s="95"/>
    </row>
    <row r="54" spans="1:6" x14ac:dyDescent="0.2">
      <c r="A54" s="97" t="s">
        <v>43</v>
      </c>
      <c r="B54" s="98">
        <v>1</v>
      </c>
      <c r="C54" s="95"/>
      <c r="D54" s="98" t="s">
        <v>52</v>
      </c>
      <c r="E54" s="98">
        <v>1</v>
      </c>
      <c r="F54" s="95"/>
    </row>
    <row r="55" spans="1:6" x14ac:dyDescent="0.2">
      <c r="A55" s="97" t="s">
        <v>44</v>
      </c>
      <c r="B55" s="98"/>
      <c r="C55" s="95"/>
      <c r="D55" s="98" t="s">
        <v>53</v>
      </c>
      <c r="E55" s="98"/>
      <c r="F55" s="95"/>
    </row>
    <row r="56" spans="1:6" x14ac:dyDescent="0.2">
      <c r="A56" s="97" t="s">
        <v>45</v>
      </c>
      <c r="B56" s="98"/>
      <c r="C56" s="95"/>
      <c r="D56" s="98" t="s">
        <v>54</v>
      </c>
      <c r="E56" s="98"/>
      <c r="F56" s="95"/>
    </row>
    <row r="57" spans="1:6" ht="25.5" x14ac:dyDescent="0.2">
      <c r="A57" s="97" t="s">
        <v>47</v>
      </c>
      <c r="B57" s="98"/>
      <c r="C57" s="95"/>
      <c r="D57" s="98" t="s">
        <v>55</v>
      </c>
      <c r="E57" s="98"/>
      <c r="F57" s="95"/>
    </row>
    <row r="58" spans="1:6" x14ac:dyDescent="0.2">
      <c r="A58" s="97" t="s">
        <v>46</v>
      </c>
      <c r="B58" s="98"/>
      <c r="C58" s="95"/>
      <c r="D58" s="98" t="s">
        <v>56</v>
      </c>
      <c r="E58" s="98"/>
      <c r="F58" s="95"/>
    </row>
    <row r="59" spans="1:6" x14ac:dyDescent="0.2">
      <c r="A59" s="99"/>
      <c r="B59" s="100"/>
      <c r="C59" s="100"/>
      <c r="D59" s="100"/>
      <c r="E59" s="100"/>
      <c r="F59" s="100"/>
    </row>
    <row r="60" spans="1:6" x14ac:dyDescent="0.2">
      <c r="A60" s="72" t="s">
        <v>57</v>
      </c>
      <c r="B60" s="94"/>
      <c r="C60" s="100"/>
      <c r="D60" s="72" t="s">
        <v>58</v>
      </c>
      <c r="E60" s="94"/>
      <c r="F60" s="100"/>
    </row>
    <row r="61" spans="1:6" ht="63.75" x14ac:dyDescent="0.2">
      <c r="A61" s="21" t="s">
        <v>59</v>
      </c>
      <c r="B61" s="94"/>
      <c r="C61" s="100"/>
      <c r="D61" s="21" t="s">
        <v>100</v>
      </c>
      <c r="E61" s="94"/>
      <c r="F61" s="100"/>
    </row>
    <row r="62" spans="1:6" x14ac:dyDescent="0.2">
      <c r="A62" s="73" t="s">
        <v>482</v>
      </c>
      <c r="B62" s="98"/>
      <c r="C62" s="100"/>
      <c r="D62" s="98" t="s">
        <v>61</v>
      </c>
      <c r="E62" s="98">
        <v>1</v>
      </c>
      <c r="F62" s="100"/>
    </row>
    <row r="63" spans="1:6" x14ac:dyDescent="0.2">
      <c r="A63" s="73" t="s">
        <v>485</v>
      </c>
      <c r="B63" s="98"/>
      <c r="C63" s="100"/>
      <c r="D63" s="73" t="s">
        <v>493</v>
      </c>
      <c r="E63" s="98"/>
      <c r="F63" s="100"/>
    </row>
    <row r="64" spans="1:6" x14ac:dyDescent="0.2">
      <c r="A64" s="73" t="s">
        <v>483</v>
      </c>
      <c r="B64" s="98"/>
      <c r="C64" s="100"/>
      <c r="D64" s="98"/>
      <c r="E64" s="98"/>
      <c r="F64" s="100"/>
    </row>
    <row r="65" spans="1:6" x14ac:dyDescent="0.2">
      <c r="A65" s="73" t="s">
        <v>484</v>
      </c>
      <c r="B65" s="98"/>
      <c r="C65" s="100"/>
      <c r="D65" s="98"/>
      <c r="E65" s="98"/>
      <c r="F65" s="100"/>
    </row>
    <row r="66" spans="1:6" x14ac:dyDescent="0.2">
      <c r="A66" s="98" t="s">
        <v>60</v>
      </c>
      <c r="B66" s="98">
        <v>5</v>
      </c>
      <c r="C66" s="100"/>
      <c r="E66" s="98"/>
      <c r="F66" s="100"/>
    </row>
    <row r="67" spans="1:6" x14ac:dyDescent="0.2">
      <c r="A67" s="100"/>
      <c r="B67" s="100"/>
      <c r="C67" s="100"/>
      <c r="D67" s="100"/>
      <c r="E67" s="100"/>
      <c r="F67" s="100"/>
    </row>
    <row r="68" spans="1:6" x14ac:dyDescent="0.2">
      <c r="A68" s="72" t="s">
        <v>63</v>
      </c>
      <c r="B68" s="94"/>
      <c r="C68" s="100"/>
      <c r="D68" s="72" t="s">
        <v>64</v>
      </c>
      <c r="E68" s="94"/>
      <c r="F68" s="100"/>
    </row>
    <row r="69" spans="1:6" ht="38.25" x14ac:dyDescent="0.2">
      <c r="A69" s="21" t="s">
        <v>65</v>
      </c>
      <c r="B69" s="94"/>
      <c r="C69" s="100"/>
      <c r="D69" s="21" t="s">
        <v>570</v>
      </c>
      <c r="E69" s="94"/>
      <c r="F69" s="100"/>
    </row>
    <row r="70" spans="1:6" x14ac:dyDescent="0.2">
      <c r="A70" s="98" t="s">
        <v>66</v>
      </c>
      <c r="B70" s="98">
        <v>1</v>
      </c>
      <c r="C70" s="100"/>
      <c r="D70" s="98" t="s">
        <v>61</v>
      </c>
      <c r="E70" s="98">
        <v>1</v>
      </c>
      <c r="F70" s="100"/>
    </row>
    <row r="71" spans="1:6" x14ac:dyDescent="0.2">
      <c r="A71" s="233" t="s">
        <v>486</v>
      </c>
      <c r="B71" s="98"/>
      <c r="C71" s="100"/>
      <c r="D71" s="260" t="s">
        <v>513</v>
      </c>
      <c r="E71" s="98">
        <v>2</v>
      </c>
      <c r="F71" s="100"/>
    </row>
    <row r="72" spans="1:6" x14ac:dyDescent="0.2">
      <c r="A72" s="98" t="s">
        <v>150</v>
      </c>
      <c r="B72" s="98"/>
      <c r="C72" s="100"/>
      <c r="D72" s="260" t="s">
        <v>516</v>
      </c>
      <c r="E72" s="98">
        <v>3</v>
      </c>
      <c r="F72" s="100"/>
    </row>
    <row r="73" spans="1:6" x14ac:dyDescent="0.2">
      <c r="A73" s="233" t="s">
        <v>487</v>
      </c>
      <c r="B73" s="98"/>
      <c r="C73" s="100"/>
      <c r="D73" s="260" t="s">
        <v>515</v>
      </c>
      <c r="E73" s="98">
        <v>4</v>
      </c>
      <c r="F73" s="100"/>
    </row>
    <row r="74" spans="1:6" x14ac:dyDescent="0.2">
      <c r="A74" s="98" t="s">
        <v>151</v>
      </c>
      <c r="B74" s="98"/>
      <c r="C74" s="100"/>
      <c r="D74" s="260" t="s">
        <v>514</v>
      </c>
      <c r="E74" s="101">
        <v>5</v>
      </c>
      <c r="F74" s="100"/>
    </row>
    <row r="75" spans="1:6" x14ac:dyDescent="0.2">
      <c r="A75" s="100"/>
      <c r="B75" s="100"/>
      <c r="C75" s="100"/>
      <c r="D75" s="100"/>
      <c r="E75" s="100"/>
      <c r="F75" s="100"/>
    </row>
    <row r="76" spans="1:6" ht="12.75" customHeight="1" x14ac:dyDescent="0.2">
      <c r="A76" s="72" t="s">
        <v>67</v>
      </c>
      <c r="B76" s="94"/>
      <c r="C76" s="100"/>
      <c r="D76" s="72" t="s">
        <v>68</v>
      </c>
      <c r="E76" s="94"/>
      <c r="F76" s="100"/>
    </row>
    <row r="77" spans="1:6" ht="38.25" x14ac:dyDescent="0.2">
      <c r="A77" s="21" t="s">
        <v>69</v>
      </c>
      <c r="B77" s="94"/>
      <c r="C77" s="100"/>
      <c r="D77" s="21" t="s">
        <v>72</v>
      </c>
      <c r="E77" s="94"/>
      <c r="F77" s="100"/>
    </row>
    <row r="78" spans="1:6" x14ac:dyDescent="0.2">
      <c r="A78" s="98" t="s">
        <v>70</v>
      </c>
      <c r="B78" s="98"/>
      <c r="C78" s="100"/>
      <c r="D78" s="98" t="s">
        <v>73</v>
      </c>
      <c r="E78" s="98">
        <v>1</v>
      </c>
      <c r="F78" s="100"/>
    </row>
    <row r="79" spans="1:6" ht="25.5" x14ac:dyDescent="0.2">
      <c r="A79" s="234" t="s">
        <v>488</v>
      </c>
      <c r="B79" s="98"/>
      <c r="C79" s="100"/>
      <c r="D79" s="98" t="s">
        <v>74</v>
      </c>
      <c r="E79" s="98"/>
      <c r="F79" s="100"/>
    </row>
    <row r="80" spans="1:6" ht="25.5" x14ac:dyDescent="0.2">
      <c r="A80" s="234" t="s">
        <v>489</v>
      </c>
      <c r="B80" s="98"/>
      <c r="C80" s="100"/>
      <c r="D80" s="234" t="s">
        <v>509</v>
      </c>
      <c r="E80" s="98"/>
      <c r="F80" s="100"/>
    </row>
    <row r="81" spans="1:6" ht="25.5" x14ac:dyDescent="0.2">
      <c r="A81" s="235" t="s">
        <v>490</v>
      </c>
      <c r="B81" s="98"/>
      <c r="C81" s="100"/>
      <c r="D81" s="260" t="s">
        <v>510</v>
      </c>
      <c r="E81" s="98"/>
      <c r="F81" s="100"/>
    </row>
    <row r="82" spans="1:6" ht="25.5" x14ac:dyDescent="0.2">
      <c r="A82" s="104" t="s">
        <v>71</v>
      </c>
      <c r="B82" s="98">
        <v>5</v>
      </c>
      <c r="C82" s="100"/>
      <c r="D82" s="260" t="s">
        <v>511</v>
      </c>
      <c r="E82" s="98"/>
      <c r="F82" s="100"/>
    </row>
    <row r="83" spans="1:6" x14ac:dyDescent="0.2">
      <c r="A83" s="100"/>
      <c r="B83" s="100"/>
      <c r="C83" s="100"/>
      <c r="D83" s="100"/>
      <c r="E83" s="100"/>
      <c r="F83" s="100"/>
    </row>
    <row r="84" spans="1:6" x14ac:dyDescent="0.2">
      <c r="A84" s="72" t="s">
        <v>75</v>
      </c>
      <c r="B84" s="94"/>
      <c r="C84" s="100"/>
      <c r="D84" s="290"/>
      <c r="E84" s="290"/>
      <c r="F84" s="290"/>
    </row>
    <row r="85" spans="1:6" ht="51" x14ac:dyDescent="0.2">
      <c r="A85" s="21" t="s">
        <v>76</v>
      </c>
      <c r="B85" s="94"/>
      <c r="C85" s="100"/>
      <c r="D85" s="290"/>
      <c r="E85" s="290"/>
      <c r="F85" s="290"/>
    </row>
    <row r="86" spans="1:6" x14ac:dyDescent="0.2">
      <c r="A86" s="98" t="s">
        <v>61</v>
      </c>
      <c r="B86" s="98">
        <v>1</v>
      </c>
      <c r="C86" s="100"/>
      <c r="D86" s="290"/>
      <c r="E86" s="290"/>
      <c r="F86" s="290"/>
    </row>
    <row r="87" spans="1:6" x14ac:dyDescent="0.2">
      <c r="A87" s="98" t="s">
        <v>62</v>
      </c>
      <c r="B87" s="98"/>
      <c r="C87" s="100"/>
      <c r="D87" s="290"/>
      <c r="E87" s="290"/>
      <c r="F87" s="290"/>
    </row>
    <row r="88" spans="1:6" x14ac:dyDescent="0.2">
      <c r="A88" s="100"/>
      <c r="B88" s="100"/>
      <c r="C88" s="100"/>
      <c r="D88" s="232"/>
      <c r="E88" s="232"/>
      <c r="F88" s="232"/>
    </row>
    <row r="89" spans="1:6" x14ac:dyDescent="0.2">
      <c r="A89" s="72" t="s">
        <v>102</v>
      </c>
      <c r="B89" s="21"/>
      <c r="C89" s="100"/>
      <c r="D89" s="232"/>
      <c r="E89" s="232"/>
      <c r="F89" s="232"/>
    </row>
    <row r="90" spans="1:6" ht="25.5" x14ac:dyDescent="0.2">
      <c r="A90" s="21" t="s">
        <v>77</v>
      </c>
      <c r="B90" s="21"/>
      <c r="C90" s="100"/>
      <c r="D90" s="232"/>
      <c r="E90" s="232"/>
      <c r="F90" s="232"/>
    </row>
    <row r="91" spans="1:6" x14ac:dyDescent="0.2">
      <c r="A91" s="73" t="s">
        <v>491</v>
      </c>
      <c r="B91" s="98"/>
      <c r="C91" s="100"/>
      <c r="D91" s="232"/>
      <c r="E91" s="232"/>
      <c r="F91" s="232"/>
    </row>
    <row r="92" spans="1:6" x14ac:dyDescent="0.2">
      <c r="A92" s="98" t="s">
        <v>79</v>
      </c>
      <c r="B92" s="98">
        <v>2</v>
      </c>
      <c r="C92" s="100"/>
      <c r="D92" s="232"/>
      <c r="E92" s="232"/>
      <c r="F92" s="232"/>
    </row>
    <row r="93" spans="1:6" x14ac:dyDescent="0.2">
      <c r="A93" s="73" t="s">
        <v>492</v>
      </c>
      <c r="B93" s="98"/>
      <c r="C93" s="100"/>
      <c r="D93" s="232"/>
      <c r="E93" s="232"/>
      <c r="F93" s="232"/>
    </row>
    <row r="94" spans="1:6" x14ac:dyDescent="0.2">
      <c r="A94" s="98" t="s">
        <v>152</v>
      </c>
      <c r="B94" s="98"/>
      <c r="C94" s="100"/>
      <c r="D94" s="232"/>
      <c r="E94" s="232"/>
      <c r="F94" s="232"/>
    </row>
    <row r="95" spans="1:6" x14ac:dyDescent="0.2">
      <c r="A95" s="98" t="s">
        <v>78</v>
      </c>
      <c r="B95" s="98"/>
      <c r="C95" s="100"/>
      <c r="D95" s="232"/>
      <c r="E95" s="232"/>
      <c r="F95" s="232"/>
    </row>
    <row r="96" spans="1:6" x14ac:dyDescent="0.2">
      <c r="A96" s="100"/>
      <c r="B96" s="100"/>
      <c r="C96" s="100"/>
      <c r="D96" s="232"/>
      <c r="E96" s="232"/>
      <c r="F96" s="232"/>
    </row>
    <row r="97" spans="1:6" ht="15" thickBot="1" x14ac:dyDescent="0.25">
      <c r="A97" s="102" t="str">
        <f>'SR Area E'!A31:D31</f>
        <v>C.2.7.2 Gestione controlli prodotti delle filiere del made in Italy e organismi di controllo</v>
      </c>
      <c r="B97" s="91"/>
      <c r="C97" s="91"/>
      <c r="D97" s="91"/>
      <c r="E97" s="91"/>
      <c r="F97" s="91"/>
    </row>
    <row r="98" spans="1:6" x14ac:dyDescent="0.2">
      <c r="A98" s="340" t="s">
        <v>425</v>
      </c>
      <c r="B98" s="341"/>
      <c r="C98" s="92"/>
      <c r="D98" s="344" t="s">
        <v>426</v>
      </c>
      <c r="E98" s="341"/>
      <c r="F98" s="92"/>
    </row>
    <row r="99" spans="1:6" ht="13.5" thickBot="1" x14ac:dyDescent="0.25">
      <c r="A99" s="342"/>
      <c r="B99" s="343"/>
      <c r="C99" s="93"/>
      <c r="D99" s="343"/>
      <c r="E99" s="343"/>
      <c r="F99" s="93"/>
    </row>
    <row r="100" spans="1:6" x14ac:dyDescent="0.2">
      <c r="A100" s="71" t="s">
        <v>42</v>
      </c>
      <c r="B100" s="94"/>
      <c r="C100" s="95"/>
      <c r="D100" s="72" t="s">
        <v>50</v>
      </c>
      <c r="E100" s="94"/>
      <c r="F100" s="95"/>
    </row>
    <row r="101" spans="1:6" ht="76.5" x14ac:dyDescent="0.2">
      <c r="A101" s="19" t="s">
        <v>49</v>
      </c>
      <c r="B101" s="94"/>
      <c r="C101" s="95"/>
      <c r="D101" s="96" t="s">
        <v>51</v>
      </c>
      <c r="E101" s="94"/>
      <c r="F101" s="95"/>
    </row>
    <row r="102" spans="1:6" x14ac:dyDescent="0.2">
      <c r="A102" s="97" t="s">
        <v>43</v>
      </c>
      <c r="B102" s="98">
        <v>1</v>
      </c>
      <c r="C102" s="95"/>
      <c r="D102" s="98" t="s">
        <v>52</v>
      </c>
      <c r="E102" s="98">
        <v>1</v>
      </c>
      <c r="F102" s="95"/>
    </row>
    <row r="103" spans="1:6" x14ac:dyDescent="0.2">
      <c r="A103" s="97" t="s">
        <v>44</v>
      </c>
      <c r="B103" s="98">
        <v>2</v>
      </c>
      <c r="C103" s="95"/>
      <c r="D103" s="98" t="s">
        <v>53</v>
      </c>
      <c r="E103" s="98">
        <v>2</v>
      </c>
      <c r="F103" s="95"/>
    </row>
    <row r="104" spans="1:6" x14ac:dyDescent="0.2">
      <c r="A104" s="97" t="s">
        <v>45</v>
      </c>
      <c r="B104" s="98">
        <v>3</v>
      </c>
      <c r="C104" s="95"/>
      <c r="D104" s="98" t="s">
        <v>54</v>
      </c>
      <c r="E104" s="98">
        <v>3</v>
      </c>
      <c r="F104" s="95"/>
    </row>
    <row r="105" spans="1:6" ht="25.5" x14ac:dyDescent="0.2">
      <c r="A105" s="97" t="s">
        <v>47</v>
      </c>
      <c r="B105" s="98">
        <v>4</v>
      </c>
      <c r="C105" s="95"/>
      <c r="D105" s="98" t="s">
        <v>55</v>
      </c>
      <c r="E105" s="98">
        <v>4</v>
      </c>
      <c r="F105" s="95"/>
    </row>
    <row r="106" spans="1:6" x14ac:dyDescent="0.2">
      <c r="A106" s="97" t="s">
        <v>46</v>
      </c>
      <c r="B106" s="98">
        <v>5</v>
      </c>
      <c r="C106" s="95"/>
      <c r="D106" s="98" t="s">
        <v>56</v>
      </c>
      <c r="E106" s="98">
        <v>5</v>
      </c>
      <c r="F106" s="95"/>
    </row>
    <row r="107" spans="1:6" x14ac:dyDescent="0.2">
      <c r="A107" s="99"/>
      <c r="B107" s="100"/>
      <c r="C107" s="100"/>
      <c r="D107" s="100"/>
      <c r="E107" s="100"/>
      <c r="F107" s="100"/>
    </row>
    <row r="108" spans="1:6" x14ac:dyDescent="0.2">
      <c r="A108" s="72" t="s">
        <v>57</v>
      </c>
      <c r="B108" s="94"/>
      <c r="C108" s="100"/>
      <c r="D108" s="72" t="s">
        <v>58</v>
      </c>
      <c r="E108" s="94"/>
      <c r="F108" s="100"/>
    </row>
    <row r="109" spans="1:6" ht="63.75" x14ac:dyDescent="0.2">
      <c r="A109" s="21" t="s">
        <v>59</v>
      </c>
      <c r="B109" s="94"/>
      <c r="C109" s="100"/>
      <c r="D109" s="21" t="s">
        <v>100</v>
      </c>
      <c r="E109" s="94"/>
      <c r="F109" s="100"/>
    </row>
    <row r="110" spans="1:6" x14ac:dyDescent="0.2">
      <c r="A110" s="73" t="s">
        <v>482</v>
      </c>
      <c r="B110" s="98">
        <v>1</v>
      </c>
      <c r="C110" s="100"/>
      <c r="D110" s="98" t="s">
        <v>61</v>
      </c>
      <c r="E110" s="98">
        <v>1</v>
      </c>
      <c r="F110" s="100"/>
    </row>
    <row r="111" spans="1:6" x14ac:dyDescent="0.2">
      <c r="A111" s="73" t="s">
        <v>485</v>
      </c>
      <c r="B111" s="98">
        <v>2</v>
      </c>
      <c r="C111" s="100"/>
      <c r="D111" s="73" t="s">
        <v>493</v>
      </c>
      <c r="E111" s="98">
        <v>5</v>
      </c>
      <c r="F111" s="100"/>
    </row>
    <row r="112" spans="1:6" x14ac:dyDescent="0.2">
      <c r="A112" s="73" t="s">
        <v>483</v>
      </c>
      <c r="B112" s="98">
        <v>3</v>
      </c>
      <c r="C112" s="100"/>
      <c r="D112" s="98"/>
      <c r="E112" s="98"/>
      <c r="F112" s="100"/>
    </row>
    <row r="113" spans="1:6" ht="12.75" customHeight="1" x14ac:dyDescent="0.2">
      <c r="A113" s="73" t="s">
        <v>484</v>
      </c>
      <c r="B113" s="98">
        <v>4</v>
      </c>
      <c r="C113" s="100"/>
      <c r="D113" s="98"/>
      <c r="E113" s="98"/>
      <c r="F113" s="100"/>
    </row>
    <row r="114" spans="1:6" x14ac:dyDescent="0.2">
      <c r="A114" s="98" t="s">
        <v>60</v>
      </c>
      <c r="B114" s="98">
        <v>5</v>
      </c>
      <c r="C114" s="100"/>
      <c r="E114" s="98"/>
      <c r="F114" s="100"/>
    </row>
    <row r="115" spans="1:6" x14ac:dyDescent="0.2">
      <c r="A115" s="100"/>
      <c r="B115" s="100"/>
      <c r="C115" s="100"/>
      <c r="D115" s="100"/>
      <c r="E115" s="100"/>
      <c r="F115" s="100"/>
    </row>
    <row r="116" spans="1:6" x14ac:dyDescent="0.2">
      <c r="A116" s="72" t="s">
        <v>63</v>
      </c>
      <c r="B116" s="94"/>
      <c r="C116" s="100"/>
      <c r="D116" s="72" t="s">
        <v>64</v>
      </c>
      <c r="E116" s="94"/>
      <c r="F116" s="100"/>
    </row>
    <row r="117" spans="1:6" ht="38.25" x14ac:dyDescent="0.2">
      <c r="A117" s="21" t="s">
        <v>65</v>
      </c>
      <c r="B117" s="94"/>
      <c r="C117" s="100"/>
      <c r="D117" s="21" t="s">
        <v>570</v>
      </c>
      <c r="E117" s="94"/>
      <c r="F117" s="100"/>
    </row>
    <row r="118" spans="1:6" x14ac:dyDescent="0.2">
      <c r="A118" s="98" t="s">
        <v>66</v>
      </c>
      <c r="B118" s="98">
        <v>1</v>
      </c>
      <c r="C118" s="100"/>
      <c r="D118" s="98" t="s">
        <v>61</v>
      </c>
      <c r="E118" s="98">
        <v>1</v>
      </c>
      <c r="F118" s="100"/>
    </row>
    <row r="119" spans="1:6" x14ac:dyDescent="0.2">
      <c r="A119" s="233" t="s">
        <v>486</v>
      </c>
      <c r="B119" s="98">
        <v>2</v>
      </c>
      <c r="C119" s="100"/>
      <c r="D119" s="260" t="s">
        <v>513</v>
      </c>
      <c r="E119" s="98">
        <v>2</v>
      </c>
      <c r="F119" s="100"/>
    </row>
    <row r="120" spans="1:6" x14ac:dyDescent="0.2">
      <c r="A120" s="98" t="s">
        <v>150</v>
      </c>
      <c r="B120" s="98">
        <v>3</v>
      </c>
      <c r="C120" s="100"/>
      <c r="D120" s="260" t="s">
        <v>516</v>
      </c>
      <c r="E120" s="98">
        <v>3</v>
      </c>
      <c r="F120" s="100"/>
    </row>
    <row r="121" spans="1:6" x14ac:dyDescent="0.2">
      <c r="A121" s="233" t="s">
        <v>487</v>
      </c>
      <c r="B121" s="98">
        <v>4</v>
      </c>
      <c r="C121" s="100"/>
      <c r="D121" s="260" t="s">
        <v>515</v>
      </c>
      <c r="E121" s="98">
        <v>4</v>
      </c>
      <c r="F121" s="100"/>
    </row>
    <row r="122" spans="1:6" x14ac:dyDescent="0.2">
      <c r="A122" s="98" t="s">
        <v>151</v>
      </c>
      <c r="B122" s="98">
        <v>5</v>
      </c>
      <c r="C122" s="100"/>
      <c r="D122" s="260" t="s">
        <v>514</v>
      </c>
      <c r="E122" s="101">
        <v>5</v>
      </c>
      <c r="F122" s="100"/>
    </row>
    <row r="123" spans="1:6" x14ac:dyDescent="0.2">
      <c r="A123" s="100"/>
      <c r="B123" s="100"/>
      <c r="C123" s="100"/>
      <c r="D123" s="100"/>
      <c r="E123" s="100"/>
      <c r="F123" s="100"/>
    </row>
    <row r="124" spans="1:6" x14ac:dyDescent="0.2">
      <c r="A124" s="72" t="s">
        <v>67</v>
      </c>
      <c r="B124" s="94"/>
      <c r="C124" s="100"/>
      <c r="D124" s="72" t="s">
        <v>68</v>
      </c>
      <c r="E124" s="94"/>
      <c r="F124" s="100"/>
    </row>
    <row r="125" spans="1:6" ht="38.25" x14ac:dyDescent="0.2">
      <c r="A125" s="21" t="s">
        <v>69</v>
      </c>
      <c r="B125" s="94"/>
      <c r="C125" s="100"/>
      <c r="D125" s="21" t="s">
        <v>72</v>
      </c>
      <c r="E125" s="94"/>
      <c r="F125" s="100"/>
    </row>
    <row r="126" spans="1:6" x14ac:dyDescent="0.2">
      <c r="A126" s="98" t="s">
        <v>70</v>
      </c>
      <c r="B126" s="98">
        <v>1</v>
      </c>
      <c r="C126" s="100"/>
      <c r="D126" s="98" t="s">
        <v>73</v>
      </c>
      <c r="E126" s="98">
        <v>1</v>
      </c>
      <c r="F126" s="100"/>
    </row>
    <row r="127" spans="1:6" ht="25.5" x14ac:dyDescent="0.2">
      <c r="A127" s="234" t="s">
        <v>488</v>
      </c>
      <c r="B127" s="98">
        <v>2</v>
      </c>
      <c r="C127" s="100"/>
      <c r="D127" s="98" t="s">
        <v>74</v>
      </c>
      <c r="E127" s="98">
        <v>2</v>
      </c>
      <c r="F127" s="100"/>
    </row>
    <row r="128" spans="1:6" ht="25.5" x14ac:dyDescent="0.2">
      <c r="A128" s="234" t="s">
        <v>489</v>
      </c>
      <c r="B128" s="98">
        <v>3</v>
      </c>
      <c r="C128" s="100"/>
      <c r="D128" s="234" t="s">
        <v>509</v>
      </c>
      <c r="E128" s="98">
        <v>3</v>
      </c>
      <c r="F128" s="100"/>
    </row>
    <row r="129" spans="1:6" ht="25.5" x14ac:dyDescent="0.2">
      <c r="A129" s="235" t="s">
        <v>490</v>
      </c>
      <c r="B129" s="98">
        <v>4</v>
      </c>
      <c r="C129" s="100"/>
      <c r="D129" s="260" t="s">
        <v>510</v>
      </c>
      <c r="E129" s="98">
        <v>4</v>
      </c>
      <c r="F129" s="100"/>
    </row>
    <row r="130" spans="1:6" ht="25.5" x14ac:dyDescent="0.2">
      <c r="A130" s="104" t="s">
        <v>71</v>
      </c>
      <c r="B130" s="98">
        <v>5</v>
      </c>
      <c r="C130" s="100"/>
      <c r="D130" s="260" t="s">
        <v>511</v>
      </c>
      <c r="E130" s="98">
        <v>5</v>
      </c>
      <c r="F130" s="100"/>
    </row>
    <row r="131" spans="1:6" x14ac:dyDescent="0.2">
      <c r="A131" s="100"/>
      <c r="B131" s="100"/>
      <c r="C131" s="100"/>
      <c r="D131" s="100"/>
      <c r="E131" s="100"/>
      <c r="F131" s="100"/>
    </row>
    <row r="132" spans="1:6" x14ac:dyDescent="0.2">
      <c r="A132" s="72" t="s">
        <v>75</v>
      </c>
      <c r="B132" s="94"/>
      <c r="C132" s="100"/>
      <c r="D132" s="290"/>
      <c r="E132" s="290"/>
      <c r="F132" s="290"/>
    </row>
    <row r="133" spans="1:6" ht="51" x14ac:dyDescent="0.2">
      <c r="A133" s="21" t="s">
        <v>76</v>
      </c>
      <c r="B133" s="94"/>
      <c r="C133" s="100"/>
      <c r="D133" s="290"/>
      <c r="E133" s="290"/>
      <c r="F133" s="290"/>
    </row>
    <row r="134" spans="1:6" x14ac:dyDescent="0.2">
      <c r="A134" s="98" t="s">
        <v>61</v>
      </c>
      <c r="B134" s="98">
        <v>1</v>
      </c>
      <c r="C134" s="100"/>
      <c r="D134" s="290"/>
      <c r="E134" s="290"/>
      <c r="F134" s="290"/>
    </row>
    <row r="135" spans="1:6" x14ac:dyDescent="0.2">
      <c r="A135" s="98" t="s">
        <v>62</v>
      </c>
      <c r="B135" s="98">
        <v>5</v>
      </c>
      <c r="C135" s="100"/>
      <c r="D135" s="290"/>
      <c r="E135" s="290"/>
      <c r="F135" s="290"/>
    </row>
    <row r="136" spans="1:6" x14ac:dyDescent="0.2">
      <c r="A136" s="100"/>
      <c r="B136" s="100"/>
      <c r="C136" s="100"/>
      <c r="D136" s="232"/>
      <c r="E136" s="232"/>
      <c r="F136" s="232"/>
    </row>
    <row r="137" spans="1:6" x14ac:dyDescent="0.2">
      <c r="A137" s="72" t="s">
        <v>102</v>
      </c>
      <c r="B137" s="21"/>
      <c r="C137" s="100"/>
      <c r="D137" s="232"/>
      <c r="E137" s="232"/>
      <c r="F137" s="232"/>
    </row>
    <row r="138" spans="1:6" ht="25.5" x14ac:dyDescent="0.2">
      <c r="A138" s="21" t="s">
        <v>77</v>
      </c>
      <c r="B138" s="21"/>
      <c r="C138" s="100"/>
      <c r="D138" s="232"/>
      <c r="E138" s="232"/>
      <c r="F138" s="232"/>
    </row>
    <row r="139" spans="1:6" x14ac:dyDescent="0.2">
      <c r="A139" s="73" t="s">
        <v>491</v>
      </c>
      <c r="B139" s="98">
        <v>1</v>
      </c>
      <c r="C139" s="100"/>
      <c r="D139" s="232"/>
      <c r="E139" s="232"/>
      <c r="F139" s="232"/>
    </row>
    <row r="140" spans="1:6" x14ac:dyDescent="0.2">
      <c r="A140" s="98" t="s">
        <v>79</v>
      </c>
      <c r="B140" s="98">
        <v>2</v>
      </c>
      <c r="C140" s="100"/>
      <c r="D140" s="232"/>
      <c r="E140" s="232"/>
      <c r="F140" s="232"/>
    </row>
    <row r="141" spans="1:6" x14ac:dyDescent="0.2">
      <c r="A141" s="73" t="s">
        <v>492</v>
      </c>
      <c r="B141" s="98">
        <v>3</v>
      </c>
      <c r="C141" s="100"/>
      <c r="D141" s="232"/>
      <c r="E141" s="232"/>
      <c r="F141" s="232"/>
    </row>
    <row r="142" spans="1:6" x14ac:dyDescent="0.2">
      <c r="A142" s="98" t="s">
        <v>152</v>
      </c>
      <c r="B142" s="98">
        <v>4</v>
      </c>
      <c r="C142" s="100"/>
      <c r="D142" s="232"/>
      <c r="E142" s="232"/>
      <c r="F142" s="232"/>
    </row>
    <row r="143" spans="1:6" x14ac:dyDescent="0.2">
      <c r="A143" s="98" t="s">
        <v>78</v>
      </c>
      <c r="B143" s="98">
        <v>5</v>
      </c>
      <c r="C143" s="100"/>
      <c r="D143" s="232"/>
      <c r="E143" s="232"/>
      <c r="F143" s="232"/>
    </row>
    <row r="144" spans="1:6" x14ac:dyDescent="0.2">
      <c r="A144" s="100"/>
      <c r="B144" s="100"/>
      <c r="C144" s="100"/>
      <c r="D144" s="232"/>
      <c r="E144" s="232"/>
      <c r="F144" s="232"/>
    </row>
    <row r="145" spans="1:6" ht="14.25" x14ac:dyDescent="0.2">
      <c r="A145" s="102" t="str">
        <f>'SR Area E'!A45:D45</f>
        <v>C.2.7.3 Regolamentazione del mercato</v>
      </c>
      <c r="B145" s="91"/>
      <c r="C145" s="91"/>
      <c r="D145" s="91"/>
      <c r="E145" s="91"/>
      <c r="F145" s="91"/>
    </row>
    <row r="146" spans="1:6" ht="13.5" thickBot="1" x14ac:dyDescent="0.25">
      <c r="A146" s="99"/>
      <c r="B146" s="100"/>
      <c r="C146" s="100"/>
      <c r="D146" s="100"/>
      <c r="E146" s="100"/>
      <c r="F146" s="100"/>
    </row>
    <row r="147" spans="1:6" x14ac:dyDescent="0.2">
      <c r="A147" s="340" t="s">
        <v>425</v>
      </c>
      <c r="B147" s="341"/>
      <c r="C147" s="92"/>
      <c r="D147" s="344" t="s">
        <v>426</v>
      </c>
      <c r="E147" s="341"/>
      <c r="F147" s="92"/>
    </row>
    <row r="148" spans="1:6" ht="13.5" thickBot="1" x14ac:dyDescent="0.25">
      <c r="A148" s="342"/>
      <c r="B148" s="343"/>
      <c r="C148" s="93"/>
      <c r="D148" s="343"/>
      <c r="E148" s="343"/>
      <c r="F148" s="93"/>
    </row>
    <row r="149" spans="1:6" x14ac:dyDescent="0.2">
      <c r="A149" s="71" t="s">
        <v>42</v>
      </c>
      <c r="B149" s="94"/>
      <c r="C149" s="95"/>
      <c r="D149" s="72" t="s">
        <v>50</v>
      </c>
      <c r="E149" s="94"/>
      <c r="F149" s="95"/>
    </row>
    <row r="150" spans="1:6" ht="12.75" customHeight="1" x14ac:dyDescent="0.2">
      <c r="A150" s="19" t="s">
        <v>49</v>
      </c>
      <c r="B150" s="94"/>
      <c r="C150" s="95"/>
      <c r="D150" s="96" t="s">
        <v>51</v>
      </c>
      <c r="E150" s="94"/>
      <c r="F150" s="95"/>
    </row>
    <row r="151" spans="1:6" x14ac:dyDescent="0.2">
      <c r="A151" s="97" t="s">
        <v>43</v>
      </c>
      <c r="B151" s="98">
        <v>1</v>
      </c>
      <c r="C151" s="95"/>
      <c r="D151" s="98" t="s">
        <v>52</v>
      </c>
      <c r="E151" s="98">
        <v>1</v>
      </c>
      <c r="F151" s="95"/>
    </row>
    <row r="152" spans="1:6" x14ac:dyDescent="0.2">
      <c r="A152" s="97" t="s">
        <v>44</v>
      </c>
      <c r="B152" s="98"/>
      <c r="C152" s="95"/>
      <c r="D152" s="98" t="s">
        <v>53</v>
      </c>
      <c r="E152" s="98"/>
      <c r="F152" s="95"/>
    </row>
    <row r="153" spans="1:6" x14ac:dyDescent="0.2">
      <c r="A153" s="97" t="s">
        <v>45</v>
      </c>
      <c r="B153" s="98"/>
      <c r="C153" s="95"/>
      <c r="D153" s="98" t="s">
        <v>54</v>
      </c>
      <c r="E153" s="98"/>
      <c r="F153" s="95"/>
    </row>
    <row r="154" spans="1:6" ht="25.5" x14ac:dyDescent="0.2">
      <c r="A154" s="97" t="s">
        <v>47</v>
      </c>
      <c r="B154" s="98"/>
      <c r="C154" s="95"/>
      <c r="D154" s="98" t="s">
        <v>55</v>
      </c>
      <c r="E154" s="98"/>
      <c r="F154" s="95"/>
    </row>
    <row r="155" spans="1:6" x14ac:dyDescent="0.2">
      <c r="A155" s="97" t="s">
        <v>46</v>
      </c>
      <c r="B155" s="98"/>
      <c r="C155" s="95"/>
      <c r="D155" s="98" t="s">
        <v>56</v>
      </c>
      <c r="E155" s="98"/>
      <c r="F155" s="95"/>
    </row>
    <row r="156" spans="1:6" x14ac:dyDescent="0.2">
      <c r="A156" s="99"/>
      <c r="B156" s="100"/>
      <c r="C156" s="100"/>
      <c r="D156" s="100"/>
      <c r="E156" s="100"/>
      <c r="F156" s="100"/>
    </row>
    <row r="157" spans="1:6" x14ac:dyDescent="0.2">
      <c r="A157" s="72" t="s">
        <v>57</v>
      </c>
      <c r="B157" s="94"/>
      <c r="C157" s="100"/>
      <c r="D157" s="72" t="s">
        <v>58</v>
      </c>
      <c r="E157" s="94"/>
      <c r="F157" s="100"/>
    </row>
    <row r="158" spans="1:6" ht="63.75" x14ac:dyDescent="0.2">
      <c r="A158" s="21" t="s">
        <v>59</v>
      </c>
      <c r="B158" s="94"/>
      <c r="C158" s="100"/>
      <c r="D158" s="21" t="s">
        <v>100</v>
      </c>
      <c r="E158" s="94"/>
      <c r="F158" s="100"/>
    </row>
    <row r="159" spans="1:6" x14ac:dyDescent="0.2">
      <c r="A159" s="73" t="s">
        <v>482</v>
      </c>
      <c r="B159" s="98"/>
      <c r="C159" s="100"/>
      <c r="D159" s="98" t="s">
        <v>61</v>
      </c>
      <c r="E159" s="98">
        <v>1</v>
      </c>
      <c r="F159" s="100"/>
    </row>
    <row r="160" spans="1:6" x14ac:dyDescent="0.2">
      <c r="A160" s="73" t="s">
        <v>485</v>
      </c>
      <c r="B160" s="98"/>
      <c r="C160" s="100"/>
      <c r="D160" s="73" t="s">
        <v>493</v>
      </c>
      <c r="E160" s="98"/>
      <c r="F160" s="100"/>
    </row>
    <row r="161" spans="1:6" x14ac:dyDescent="0.2">
      <c r="A161" s="73" t="s">
        <v>483</v>
      </c>
      <c r="B161" s="98"/>
      <c r="C161" s="100"/>
      <c r="D161" s="98"/>
      <c r="E161" s="98"/>
      <c r="F161" s="100"/>
    </row>
    <row r="162" spans="1:6" x14ac:dyDescent="0.2">
      <c r="A162" s="73" t="s">
        <v>484</v>
      </c>
      <c r="B162" s="98"/>
      <c r="C162" s="100"/>
      <c r="D162" s="98"/>
      <c r="E162" s="98"/>
      <c r="F162" s="100"/>
    </row>
    <row r="163" spans="1:6" x14ac:dyDescent="0.2">
      <c r="A163" s="98" t="s">
        <v>60</v>
      </c>
      <c r="B163" s="98">
        <v>5</v>
      </c>
      <c r="C163" s="100"/>
      <c r="E163" s="98"/>
      <c r="F163" s="100"/>
    </row>
    <row r="164" spans="1:6" x14ac:dyDescent="0.2">
      <c r="A164" s="100"/>
      <c r="B164" s="100"/>
      <c r="C164" s="100"/>
      <c r="D164" s="100"/>
      <c r="E164" s="100"/>
      <c r="F164" s="100"/>
    </row>
    <row r="165" spans="1:6" x14ac:dyDescent="0.2">
      <c r="A165" s="72" t="s">
        <v>63</v>
      </c>
      <c r="B165" s="94"/>
      <c r="C165" s="100"/>
      <c r="D165" s="72" t="s">
        <v>64</v>
      </c>
      <c r="E165" s="94"/>
      <c r="F165" s="100"/>
    </row>
    <row r="166" spans="1:6" ht="38.25" x14ac:dyDescent="0.2">
      <c r="A166" s="21" t="s">
        <v>65</v>
      </c>
      <c r="B166" s="94"/>
      <c r="C166" s="100"/>
      <c r="D166" s="21" t="s">
        <v>570</v>
      </c>
      <c r="E166" s="94"/>
      <c r="F166" s="100"/>
    </row>
    <row r="167" spans="1:6" x14ac:dyDescent="0.2">
      <c r="A167" s="98" t="s">
        <v>66</v>
      </c>
      <c r="B167" s="98">
        <v>1</v>
      </c>
      <c r="C167" s="100"/>
      <c r="D167" s="98" t="s">
        <v>61</v>
      </c>
      <c r="E167" s="98">
        <v>1</v>
      </c>
      <c r="F167" s="100"/>
    </row>
    <row r="168" spans="1:6" x14ac:dyDescent="0.2">
      <c r="A168" s="233" t="s">
        <v>486</v>
      </c>
      <c r="B168" s="98"/>
      <c r="C168" s="100"/>
      <c r="D168" s="260" t="s">
        <v>513</v>
      </c>
      <c r="E168" s="98">
        <v>2</v>
      </c>
      <c r="F168" s="100"/>
    </row>
    <row r="169" spans="1:6" x14ac:dyDescent="0.2">
      <c r="A169" s="98" t="s">
        <v>150</v>
      </c>
      <c r="B169" s="98"/>
      <c r="C169" s="100"/>
      <c r="D169" s="260" t="s">
        <v>516</v>
      </c>
      <c r="E169" s="98">
        <v>3</v>
      </c>
      <c r="F169" s="100"/>
    </row>
    <row r="170" spans="1:6" x14ac:dyDescent="0.2">
      <c r="A170" s="233" t="s">
        <v>487</v>
      </c>
      <c r="B170" s="98"/>
      <c r="C170" s="100"/>
      <c r="D170" s="260" t="s">
        <v>515</v>
      </c>
      <c r="E170" s="98">
        <v>4</v>
      </c>
      <c r="F170" s="100"/>
    </row>
    <row r="171" spans="1:6" x14ac:dyDescent="0.2">
      <c r="A171" s="98" t="s">
        <v>151</v>
      </c>
      <c r="B171" s="98"/>
      <c r="C171" s="100"/>
      <c r="D171" s="260" t="s">
        <v>514</v>
      </c>
      <c r="E171" s="101">
        <v>5</v>
      </c>
      <c r="F171" s="100"/>
    </row>
    <row r="172" spans="1:6" x14ac:dyDescent="0.2">
      <c r="A172" s="100"/>
      <c r="B172" s="100"/>
      <c r="C172" s="100"/>
      <c r="D172" s="100"/>
      <c r="E172" s="100"/>
      <c r="F172" s="100"/>
    </row>
    <row r="173" spans="1:6" x14ac:dyDescent="0.2">
      <c r="A173" s="72" t="s">
        <v>67</v>
      </c>
      <c r="B173" s="94"/>
      <c r="C173" s="100"/>
      <c r="D173" s="72" t="s">
        <v>68</v>
      </c>
      <c r="E173" s="94"/>
      <c r="F173" s="100"/>
    </row>
    <row r="174" spans="1:6" ht="38.25" x14ac:dyDescent="0.2">
      <c r="A174" s="21" t="s">
        <v>69</v>
      </c>
      <c r="B174" s="94"/>
      <c r="C174" s="100"/>
      <c r="D174" s="21" t="s">
        <v>72</v>
      </c>
      <c r="E174" s="94"/>
      <c r="F174" s="100"/>
    </row>
    <row r="175" spans="1:6" x14ac:dyDescent="0.2">
      <c r="A175" s="98" t="s">
        <v>70</v>
      </c>
      <c r="B175" s="98"/>
      <c r="C175" s="100"/>
      <c r="D175" s="98" t="s">
        <v>73</v>
      </c>
      <c r="E175" s="98"/>
      <c r="F175" s="100"/>
    </row>
    <row r="176" spans="1:6" ht="25.5" x14ac:dyDescent="0.2">
      <c r="A176" s="234" t="s">
        <v>488</v>
      </c>
      <c r="B176" s="98"/>
      <c r="C176" s="100"/>
      <c r="D176" s="98" t="s">
        <v>74</v>
      </c>
      <c r="E176" s="98">
        <v>2</v>
      </c>
      <c r="F176" s="100"/>
    </row>
    <row r="177" spans="1:6" ht="25.5" x14ac:dyDescent="0.2">
      <c r="A177" s="234" t="s">
        <v>489</v>
      </c>
      <c r="B177" s="98"/>
      <c r="C177" s="100"/>
      <c r="D177" s="234" t="s">
        <v>509</v>
      </c>
      <c r="E177" s="98"/>
      <c r="F177" s="100"/>
    </row>
    <row r="178" spans="1:6" ht="25.5" x14ac:dyDescent="0.2">
      <c r="A178" s="235" t="s">
        <v>490</v>
      </c>
      <c r="B178" s="98"/>
      <c r="C178" s="100"/>
      <c r="D178" s="260" t="s">
        <v>510</v>
      </c>
      <c r="E178" s="98"/>
      <c r="F178" s="100"/>
    </row>
    <row r="179" spans="1:6" ht="25.5" x14ac:dyDescent="0.2">
      <c r="A179" s="104" t="s">
        <v>71</v>
      </c>
      <c r="B179" s="98">
        <v>5</v>
      </c>
      <c r="C179" s="100"/>
      <c r="D179" s="260" t="s">
        <v>511</v>
      </c>
      <c r="E179" s="98"/>
      <c r="F179" s="100"/>
    </row>
    <row r="180" spans="1:6" x14ac:dyDescent="0.2">
      <c r="A180" s="100"/>
      <c r="B180" s="100"/>
      <c r="C180" s="100"/>
      <c r="D180" s="100"/>
      <c r="E180" s="100"/>
      <c r="F180" s="100"/>
    </row>
    <row r="181" spans="1:6" x14ac:dyDescent="0.2">
      <c r="A181" s="72" t="s">
        <v>75</v>
      </c>
      <c r="B181" s="94"/>
      <c r="C181" s="100"/>
      <c r="D181" s="290"/>
      <c r="E181" s="290"/>
      <c r="F181" s="290"/>
    </row>
    <row r="182" spans="1:6" ht="51" x14ac:dyDescent="0.2">
      <c r="A182" s="21" t="s">
        <v>76</v>
      </c>
      <c r="B182" s="94"/>
      <c r="C182" s="100"/>
      <c r="D182" s="290"/>
      <c r="E182" s="290"/>
      <c r="F182" s="290"/>
    </row>
    <row r="183" spans="1:6" x14ac:dyDescent="0.2">
      <c r="A183" s="98" t="s">
        <v>61</v>
      </c>
      <c r="B183" s="98">
        <v>1</v>
      </c>
      <c r="C183" s="100"/>
      <c r="D183" s="290"/>
      <c r="E183" s="290"/>
      <c r="F183" s="290"/>
    </row>
    <row r="184" spans="1:6" x14ac:dyDescent="0.2">
      <c r="A184" s="98" t="s">
        <v>62</v>
      </c>
      <c r="B184" s="98"/>
      <c r="C184" s="100"/>
      <c r="D184" s="290"/>
      <c r="E184" s="290"/>
      <c r="F184" s="290"/>
    </row>
    <row r="185" spans="1:6" x14ac:dyDescent="0.2">
      <c r="A185" s="100"/>
      <c r="B185" s="100"/>
      <c r="C185" s="100"/>
      <c r="D185" s="232"/>
      <c r="E185" s="232"/>
      <c r="F185" s="232"/>
    </row>
    <row r="186" spans="1:6" x14ac:dyDescent="0.2">
      <c r="A186" s="72" t="s">
        <v>102</v>
      </c>
      <c r="B186" s="21"/>
      <c r="C186" s="100"/>
      <c r="D186" s="232"/>
      <c r="E186" s="232"/>
      <c r="F186" s="232"/>
    </row>
    <row r="187" spans="1:6" ht="12.75" customHeight="1" x14ac:dyDescent="0.2">
      <c r="A187" s="21" t="s">
        <v>77</v>
      </c>
      <c r="B187" s="21"/>
      <c r="C187" s="100"/>
      <c r="D187" s="232"/>
      <c r="E187" s="232"/>
      <c r="F187" s="232"/>
    </row>
    <row r="188" spans="1:6" x14ac:dyDescent="0.2">
      <c r="A188" s="73" t="s">
        <v>491</v>
      </c>
      <c r="B188" s="98">
        <v>1</v>
      </c>
      <c r="C188" s="100"/>
      <c r="D188" s="232"/>
      <c r="E188" s="232"/>
      <c r="F188" s="232"/>
    </row>
    <row r="189" spans="1:6" x14ac:dyDescent="0.2">
      <c r="A189" s="98" t="s">
        <v>79</v>
      </c>
      <c r="B189" s="98"/>
      <c r="C189" s="100"/>
      <c r="D189" s="232"/>
      <c r="E189" s="232"/>
      <c r="F189" s="232"/>
    </row>
    <row r="190" spans="1:6" x14ac:dyDescent="0.2">
      <c r="A190" s="73" t="s">
        <v>492</v>
      </c>
      <c r="B190" s="98"/>
      <c r="C190" s="100"/>
      <c r="D190" s="232"/>
      <c r="E190" s="232"/>
      <c r="F190" s="232"/>
    </row>
    <row r="191" spans="1:6" x14ac:dyDescent="0.2">
      <c r="A191" s="98" t="s">
        <v>152</v>
      </c>
      <c r="B191" s="98"/>
      <c r="C191" s="100"/>
      <c r="D191" s="232"/>
      <c r="E191" s="232"/>
      <c r="F191" s="232"/>
    </row>
    <row r="192" spans="1:6" x14ac:dyDescent="0.2">
      <c r="A192" s="98" t="s">
        <v>78</v>
      </c>
      <c r="B192" s="98"/>
      <c r="C192" s="100"/>
      <c r="D192" s="232"/>
      <c r="E192" s="232"/>
      <c r="F192" s="232"/>
    </row>
    <row r="193" spans="1:6" x14ac:dyDescent="0.2">
      <c r="A193" s="100"/>
      <c r="B193" s="100"/>
      <c r="C193" s="100"/>
      <c r="D193" s="232"/>
      <c r="E193" s="232"/>
      <c r="F193" s="232"/>
    </row>
    <row r="194" spans="1:6" ht="15" thickBot="1" x14ac:dyDescent="0.25">
      <c r="A194" s="102" t="str">
        <f>'SR Area E'!A59:D59</f>
        <v>C.2.7.4 Verifica clausole inique e vessatorie</v>
      </c>
      <c r="B194" s="91"/>
      <c r="C194" s="91"/>
      <c r="D194" s="91"/>
      <c r="E194" s="91"/>
      <c r="F194" s="91"/>
    </row>
    <row r="195" spans="1:6" x14ac:dyDescent="0.2">
      <c r="A195" s="340" t="s">
        <v>425</v>
      </c>
      <c r="B195" s="341"/>
      <c r="C195" s="92"/>
      <c r="D195" s="344" t="s">
        <v>426</v>
      </c>
      <c r="E195" s="341"/>
      <c r="F195" s="92"/>
    </row>
    <row r="196" spans="1:6" ht="13.5" thickBot="1" x14ac:dyDescent="0.25">
      <c r="A196" s="342"/>
      <c r="B196" s="343"/>
      <c r="C196" s="93"/>
      <c r="D196" s="343"/>
      <c r="E196" s="343"/>
      <c r="F196" s="93"/>
    </row>
    <row r="197" spans="1:6" x14ac:dyDescent="0.2">
      <c r="A197" s="71" t="s">
        <v>42</v>
      </c>
      <c r="B197" s="94"/>
      <c r="C197" s="95"/>
      <c r="D197" s="72" t="s">
        <v>50</v>
      </c>
      <c r="E197" s="94"/>
      <c r="F197" s="95"/>
    </row>
    <row r="198" spans="1:6" ht="76.5" x14ac:dyDescent="0.2">
      <c r="A198" s="19" t="s">
        <v>49</v>
      </c>
      <c r="B198" s="94"/>
      <c r="C198" s="95"/>
      <c r="D198" s="96" t="s">
        <v>51</v>
      </c>
      <c r="E198" s="94"/>
      <c r="F198" s="95"/>
    </row>
    <row r="199" spans="1:6" x14ac:dyDescent="0.2">
      <c r="A199" s="97" t="s">
        <v>43</v>
      </c>
      <c r="B199" s="98">
        <v>1</v>
      </c>
      <c r="C199" s="95"/>
      <c r="D199" s="98" t="s">
        <v>52</v>
      </c>
      <c r="E199" s="98">
        <v>1</v>
      </c>
      <c r="F199" s="95"/>
    </row>
    <row r="200" spans="1:6" x14ac:dyDescent="0.2">
      <c r="A200" s="97" t="s">
        <v>44</v>
      </c>
      <c r="B200" s="98">
        <v>2</v>
      </c>
      <c r="C200" s="95"/>
      <c r="D200" s="98" t="s">
        <v>53</v>
      </c>
      <c r="E200" s="98">
        <v>2</v>
      </c>
      <c r="F200" s="95"/>
    </row>
    <row r="201" spans="1:6" x14ac:dyDescent="0.2">
      <c r="A201" s="97" t="s">
        <v>45</v>
      </c>
      <c r="B201" s="98">
        <v>3</v>
      </c>
      <c r="C201" s="95"/>
      <c r="D201" s="98" t="s">
        <v>54</v>
      </c>
      <c r="E201" s="98">
        <v>3</v>
      </c>
      <c r="F201" s="95"/>
    </row>
    <row r="202" spans="1:6" ht="25.5" x14ac:dyDescent="0.2">
      <c r="A202" s="97" t="s">
        <v>47</v>
      </c>
      <c r="B202" s="98">
        <v>4</v>
      </c>
      <c r="C202" s="95"/>
      <c r="D202" s="98" t="s">
        <v>55</v>
      </c>
      <c r="E202" s="98">
        <v>4</v>
      </c>
      <c r="F202" s="95"/>
    </row>
    <row r="203" spans="1:6" x14ac:dyDescent="0.2">
      <c r="A203" s="97" t="s">
        <v>46</v>
      </c>
      <c r="B203" s="98">
        <v>5</v>
      </c>
      <c r="C203" s="95"/>
      <c r="D203" s="98" t="s">
        <v>56</v>
      </c>
      <c r="E203" s="98">
        <v>5</v>
      </c>
      <c r="F203" s="95"/>
    </row>
    <row r="204" spans="1:6" x14ac:dyDescent="0.2">
      <c r="A204" s="99"/>
      <c r="B204" s="100"/>
      <c r="C204" s="100"/>
      <c r="D204" s="100"/>
      <c r="E204" s="100"/>
      <c r="F204" s="100"/>
    </row>
    <row r="205" spans="1:6" x14ac:dyDescent="0.2">
      <c r="A205" s="72" t="s">
        <v>57</v>
      </c>
      <c r="B205" s="94"/>
      <c r="C205" s="100"/>
      <c r="D205" s="72" t="s">
        <v>58</v>
      </c>
      <c r="E205" s="94"/>
      <c r="F205" s="100"/>
    </row>
    <row r="206" spans="1:6" ht="63.75" x14ac:dyDescent="0.2">
      <c r="A206" s="21" t="s">
        <v>59</v>
      </c>
      <c r="B206" s="94"/>
      <c r="C206" s="100"/>
      <c r="D206" s="21" t="s">
        <v>100</v>
      </c>
      <c r="E206" s="94"/>
      <c r="F206" s="100"/>
    </row>
    <row r="207" spans="1:6" x14ac:dyDescent="0.2">
      <c r="A207" s="73" t="s">
        <v>482</v>
      </c>
      <c r="B207" s="98">
        <v>1</v>
      </c>
      <c r="C207" s="100"/>
      <c r="D207" s="98" t="s">
        <v>61</v>
      </c>
      <c r="E207" s="98">
        <v>1</v>
      </c>
      <c r="F207" s="100"/>
    </row>
    <row r="208" spans="1:6" x14ac:dyDescent="0.2">
      <c r="A208" s="73" t="s">
        <v>485</v>
      </c>
      <c r="B208" s="98">
        <v>2</v>
      </c>
      <c r="C208" s="100"/>
      <c r="D208" s="73" t="s">
        <v>493</v>
      </c>
      <c r="E208" s="98">
        <v>5</v>
      </c>
      <c r="F208" s="100"/>
    </row>
    <row r="209" spans="1:6" x14ac:dyDescent="0.2">
      <c r="A209" s="73" t="s">
        <v>483</v>
      </c>
      <c r="B209" s="98">
        <v>3</v>
      </c>
      <c r="C209" s="100"/>
      <c r="D209" s="98"/>
      <c r="E209" s="98"/>
      <c r="F209" s="100"/>
    </row>
    <row r="210" spans="1:6" x14ac:dyDescent="0.2">
      <c r="A210" s="73" t="s">
        <v>484</v>
      </c>
      <c r="B210" s="98">
        <v>4</v>
      </c>
      <c r="C210" s="100"/>
      <c r="D210" s="98"/>
      <c r="E210" s="98"/>
      <c r="F210" s="100"/>
    </row>
    <row r="211" spans="1:6" x14ac:dyDescent="0.2">
      <c r="A211" s="98" t="s">
        <v>60</v>
      </c>
      <c r="B211" s="98">
        <v>5</v>
      </c>
      <c r="C211" s="100"/>
      <c r="E211" s="98"/>
      <c r="F211" s="100"/>
    </row>
    <row r="212" spans="1:6" x14ac:dyDescent="0.2">
      <c r="A212" s="100"/>
      <c r="B212" s="100"/>
      <c r="C212" s="100"/>
      <c r="D212" s="100"/>
      <c r="E212" s="100"/>
      <c r="F212" s="100"/>
    </row>
    <row r="213" spans="1:6" x14ac:dyDescent="0.2">
      <c r="A213" s="72" t="s">
        <v>63</v>
      </c>
      <c r="B213" s="94"/>
      <c r="C213" s="100"/>
      <c r="D213" s="72" t="s">
        <v>64</v>
      </c>
      <c r="E213" s="94"/>
      <c r="F213" s="100"/>
    </row>
    <row r="214" spans="1:6" ht="38.25" x14ac:dyDescent="0.2">
      <c r="A214" s="21" t="s">
        <v>65</v>
      </c>
      <c r="B214" s="94"/>
      <c r="C214" s="100"/>
      <c r="D214" s="21" t="s">
        <v>570</v>
      </c>
      <c r="E214" s="94"/>
      <c r="F214" s="100"/>
    </row>
    <row r="215" spans="1:6" x14ac:dyDescent="0.2">
      <c r="A215" s="98" t="s">
        <v>66</v>
      </c>
      <c r="B215" s="98">
        <v>1</v>
      </c>
      <c r="C215" s="100"/>
      <c r="D215" s="98" t="s">
        <v>61</v>
      </c>
      <c r="E215" s="98">
        <v>1</v>
      </c>
      <c r="F215" s="100"/>
    </row>
    <row r="216" spans="1:6" x14ac:dyDescent="0.2">
      <c r="A216" s="233" t="s">
        <v>486</v>
      </c>
      <c r="B216" s="98">
        <v>2</v>
      </c>
      <c r="C216" s="100"/>
      <c r="D216" s="260" t="s">
        <v>513</v>
      </c>
      <c r="E216" s="98">
        <v>2</v>
      </c>
      <c r="F216" s="100"/>
    </row>
    <row r="217" spans="1:6" x14ac:dyDescent="0.2">
      <c r="A217" s="98" t="s">
        <v>150</v>
      </c>
      <c r="B217" s="98">
        <v>3</v>
      </c>
      <c r="C217" s="100"/>
      <c r="D217" s="260" t="s">
        <v>516</v>
      </c>
      <c r="E217" s="98">
        <v>3</v>
      </c>
      <c r="F217" s="100"/>
    </row>
    <row r="218" spans="1:6" x14ac:dyDescent="0.2">
      <c r="A218" s="233" t="s">
        <v>487</v>
      </c>
      <c r="B218" s="98">
        <v>4</v>
      </c>
      <c r="C218" s="100"/>
      <c r="D218" s="260" t="s">
        <v>515</v>
      </c>
      <c r="E218" s="98">
        <v>4</v>
      </c>
      <c r="F218" s="100"/>
    </row>
    <row r="219" spans="1:6" x14ac:dyDescent="0.2">
      <c r="A219" s="98" t="s">
        <v>151</v>
      </c>
      <c r="B219" s="98">
        <v>5</v>
      </c>
      <c r="C219" s="100"/>
      <c r="D219" s="260" t="s">
        <v>514</v>
      </c>
      <c r="E219" s="101">
        <v>5</v>
      </c>
      <c r="F219" s="100"/>
    </row>
    <row r="220" spans="1:6" x14ac:dyDescent="0.2">
      <c r="A220" s="100"/>
      <c r="B220" s="100"/>
      <c r="C220" s="100"/>
      <c r="D220" s="100"/>
      <c r="E220" s="100"/>
      <c r="F220" s="100"/>
    </row>
    <row r="221" spans="1:6" x14ac:dyDescent="0.2">
      <c r="A221" s="72" t="s">
        <v>67</v>
      </c>
      <c r="B221" s="94"/>
      <c r="C221" s="100"/>
      <c r="D221" s="72" t="s">
        <v>68</v>
      </c>
      <c r="E221" s="94"/>
      <c r="F221" s="100"/>
    </row>
    <row r="222" spans="1:6" ht="38.25" x14ac:dyDescent="0.2">
      <c r="A222" s="21" t="s">
        <v>69</v>
      </c>
      <c r="B222" s="94"/>
      <c r="C222" s="100"/>
      <c r="D222" s="21" t="s">
        <v>72</v>
      </c>
      <c r="E222" s="94"/>
      <c r="F222" s="100"/>
    </row>
    <row r="223" spans="1:6" x14ac:dyDescent="0.2">
      <c r="A223" s="98" t="s">
        <v>70</v>
      </c>
      <c r="B223" s="98">
        <v>1</v>
      </c>
      <c r="C223" s="100"/>
      <c r="D223" s="98" t="s">
        <v>73</v>
      </c>
      <c r="E223" s="98">
        <v>1</v>
      </c>
      <c r="F223" s="100"/>
    </row>
    <row r="224" spans="1:6" ht="12.75" customHeight="1" x14ac:dyDescent="0.2">
      <c r="A224" s="234" t="s">
        <v>488</v>
      </c>
      <c r="B224" s="98">
        <v>2</v>
      </c>
      <c r="C224" s="100"/>
      <c r="D224" s="98" t="s">
        <v>74</v>
      </c>
      <c r="E224" s="98">
        <v>2</v>
      </c>
      <c r="F224" s="100"/>
    </row>
    <row r="225" spans="1:6" ht="25.5" x14ac:dyDescent="0.2">
      <c r="A225" s="234" t="s">
        <v>489</v>
      </c>
      <c r="B225" s="98">
        <v>3</v>
      </c>
      <c r="C225" s="100"/>
      <c r="D225" s="234" t="s">
        <v>509</v>
      </c>
      <c r="E225" s="98">
        <v>3</v>
      </c>
      <c r="F225" s="100"/>
    </row>
    <row r="226" spans="1:6" ht="25.5" x14ac:dyDescent="0.2">
      <c r="A226" s="235" t="s">
        <v>490</v>
      </c>
      <c r="B226" s="98">
        <v>4</v>
      </c>
      <c r="C226" s="100"/>
      <c r="D226" s="260" t="s">
        <v>510</v>
      </c>
      <c r="E226" s="98">
        <v>4</v>
      </c>
      <c r="F226" s="100"/>
    </row>
    <row r="227" spans="1:6" ht="25.5" x14ac:dyDescent="0.2">
      <c r="A227" s="104" t="s">
        <v>71</v>
      </c>
      <c r="B227" s="98">
        <v>5</v>
      </c>
      <c r="C227" s="100"/>
      <c r="D227" s="260" t="s">
        <v>511</v>
      </c>
      <c r="E227" s="98">
        <v>5</v>
      </c>
      <c r="F227" s="100"/>
    </row>
    <row r="228" spans="1:6" x14ac:dyDescent="0.2">
      <c r="A228" s="100"/>
      <c r="B228" s="100"/>
      <c r="C228" s="100"/>
      <c r="D228" s="100"/>
      <c r="E228" s="100"/>
      <c r="F228" s="100"/>
    </row>
    <row r="229" spans="1:6" x14ac:dyDescent="0.2">
      <c r="A229" s="72" t="s">
        <v>75</v>
      </c>
      <c r="B229" s="94"/>
      <c r="C229" s="100"/>
      <c r="D229" s="290"/>
      <c r="E229" s="290"/>
      <c r="F229" s="290"/>
    </row>
    <row r="230" spans="1:6" ht="51" x14ac:dyDescent="0.2">
      <c r="A230" s="21" t="s">
        <v>76</v>
      </c>
      <c r="B230" s="94"/>
      <c r="C230" s="100"/>
      <c r="D230" s="290"/>
      <c r="E230" s="290"/>
      <c r="F230" s="290"/>
    </row>
    <row r="231" spans="1:6" x14ac:dyDescent="0.2">
      <c r="A231" s="98" t="s">
        <v>61</v>
      </c>
      <c r="B231" s="98">
        <v>1</v>
      </c>
      <c r="C231" s="100"/>
      <c r="D231" s="290"/>
      <c r="E231" s="290"/>
      <c r="F231" s="290"/>
    </row>
    <row r="232" spans="1:6" x14ac:dyDescent="0.2">
      <c r="A232" s="98" t="s">
        <v>62</v>
      </c>
      <c r="B232" s="98">
        <v>5</v>
      </c>
      <c r="C232" s="100"/>
      <c r="D232" s="290"/>
      <c r="E232" s="290"/>
      <c r="F232" s="290"/>
    </row>
    <row r="233" spans="1:6" x14ac:dyDescent="0.2">
      <c r="A233" s="100"/>
      <c r="B233" s="100"/>
      <c r="C233" s="100"/>
      <c r="D233" s="232"/>
      <c r="E233" s="232"/>
      <c r="F233" s="232"/>
    </row>
    <row r="234" spans="1:6" x14ac:dyDescent="0.2">
      <c r="A234" s="72" t="s">
        <v>102</v>
      </c>
      <c r="B234" s="21"/>
      <c r="C234" s="100"/>
      <c r="D234" s="232"/>
      <c r="E234" s="232"/>
      <c r="F234" s="232"/>
    </row>
    <row r="235" spans="1:6" ht="25.5" x14ac:dyDescent="0.2">
      <c r="A235" s="21" t="s">
        <v>77</v>
      </c>
      <c r="B235" s="21"/>
      <c r="C235" s="100"/>
      <c r="D235" s="232"/>
      <c r="E235" s="232"/>
      <c r="F235" s="232"/>
    </row>
    <row r="236" spans="1:6" x14ac:dyDescent="0.2">
      <c r="A236" s="73" t="s">
        <v>491</v>
      </c>
      <c r="B236" s="98">
        <v>1</v>
      </c>
      <c r="C236" s="100"/>
      <c r="D236" s="232"/>
      <c r="E236" s="232"/>
      <c r="F236" s="232"/>
    </row>
    <row r="237" spans="1:6" x14ac:dyDescent="0.2">
      <c r="A237" s="98" t="s">
        <v>79</v>
      </c>
      <c r="B237" s="98">
        <v>2</v>
      </c>
      <c r="C237" s="100"/>
      <c r="D237" s="232"/>
      <c r="E237" s="232"/>
      <c r="F237" s="232"/>
    </row>
    <row r="238" spans="1:6" x14ac:dyDescent="0.2">
      <c r="A238" s="73" t="s">
        <v>492</v>
      </c>
      <c r="B238" s="98">
        <v>3</v>
      </c>
      <c r="C238" s="100"/>
      <c r="D238" s="232"/>
      <c r="E238" s="232"/>
      <c r="F238" s="232"/>
    </row>
    <row r="239" spans="1:6" x14ac:dyDescent="0.2">
      <c r="A239" s="98" t="s">
        <v>152</v>
      </c>
      <c r="B239" s="98">
        <v>4</v>
      </c>
      <c r="C239" s="100"/>
      <c r="D239" s="232"/>
      <c r="E239" s="232"/>
      <c r="F239" s="232"/>
    </row>
    <row r="240" spans="1:6" x14ac:dyDescent="0.2">
      <c r="A240" s="98" t="s">
        <v>78</v>
      </c>
      <c r="B240" s="98">
        <v>5</v>
      </c>
      <c r="C240" s="100"/>
      <c r="D240" s="232"/>
      <c r="E240" s="232"/>
      <c r="F240" s="232"/>
    </row>
    <row r="241" spans="1:6" x14ac:dyDescent="0.2">
      <c r="A241" s="100"/>
      <c r="B241" s="100"/>
      <c r="C241" s="100"/>
      <c r="D241" s="232"/>
      <c r="E241" s="232"/>
      <c r="F241" s="232"/>
    </row>
    <row r="242" spans="1:6" ht="15" thickBot="1" x14ac:dyDescent="0.25">
      <c r="A242" s="102" t="str">
        <f>'SR Area E'!A73:D73</f>
        <v>C.2.7.5 Manifestazioni a premio</v>
      </c>
      <c r="B242" s="91"/>
      <c r="C242" s="91"/>
      <c r="D242" s="91"/>
      <c r="E242" s="91"/>
      <c r="F242" s="91"/>
    </row>
    <row r="243" spans="1:6" x14ac:dyDescent="0.2">
      <c r="A243" s="340" t="s">
        <v>425</v>
      </c>
      <c r="B243" s="341"/>
      <c r="C243" s="92"/>
      <c r="D243" s="344" t="s">
        <v>426</v>
      </c>
      <c r="E243" s="341"/>
      <c r="F243" s="92"/>
    </row>
    <row r="244" spans="1:6" ht="13.5" thickBot="1" x14ac:dyDescent="0.25">
      <c r="A244" s="342"/>
      <c r="B244" s="343"/>
      <c r="C244" s="93"/>
      <c r="D244" s="343"/>
      <c r="E244" s="343"/>
      <c r="F244" s="93"/>
    </row>
    <row r="245" spans="1:6" x14ac:dyDescent="0.2">
      <c r="A245" s="71" t="s">
        <v>42</v>
      </c>
      <c r="B245" s="94"/>
      <c r="C245" s="95"/>
      <c r="D245" s="72" t="s">
        <v>50</v>
      </c>
      <c r="E245" s="94"/>
      <c r="F245" s="95"/>
    </row>
    <row r="246" spans="1:6" ht="76.5" x14ac:dyDescent="0.2">
      <c r="A246" s="19" t="s">
        <v>49</v>
      </c>
      <c r="B246" s="94"/>
      <c r="C246" s="95"/>
      <c r="D246" s="96" t="s">
        <v>51</v>
      </c>
      <c r="E246" s="94"/>
      <c r="F246" s="95"/>
    </row>
    <row r="247" spans="1:6" x14ac:dyDescent="0.2">
      <c r="A247" s="97" t="s">
        <v>43</v>
      </c>
      <c r="B247" s="98">
        <v>1</v>
      </c>
      <c r="C247" s="95"/>
      <c r="D247" s="98" t="s">
        <v>52</v>
      </c>
      <c r="E247" s="98">
        <v>1</v>
      </c>
      <c r="F247" s="95"/>
    </row>
    <row r="248" spans="1:6" x14ac:dyDescent="0.2">
      <c r="A248" s="97" t="s">
        <v>44</v>
      </c>
      <c r="B248" s="98"/>
      <c r="C248" s="95"/>
      <c r="D248" s="98" t="s">
        <v>53</v>
      </c>
      <c r="E248" s="98"/>
      <c r="F248" s="95"/>
    </row>
    <row r="249" spans="1:6" x14ac:dyDescent="0.2">
      <c r="A249" s="97" t="s">
        <v>45</v>
      </c>
      <c r="B249" s="98"/>
      <c r="C249" s="95"/>
      <c r="D249" s="98" t="s">
        <v>54</v>
      </c>
      <c r="E249" s="98"/>
      <c r="F249" s="95"/>
    </row>
    <row r="250" spans="1:6" ht="25.5" x14ac:dyDescent="0.2">
      <c r="A250" s="97" t="s">
        <v>47</v>
      </c>
      <c r="B250" s="98"/>
      <c r="C250" s="95"/>
      <c r="D250" s="98" t="s">
        <v>55</v>
      </c>
      <c r="E250" s="98"/>
      <c r="F250" s="95"/>
    </row>
    <row r="251" spans="1:6" x14ac:dyDescent="0.2">
      <c r="A251" s="97" t="s">
        <v>46</v>
      </c>
      <c r="B251" s="98"/>
      <c r="C251" s="95"/>
      <c r="D251" s="98" t="s">
        <v>56</v>
      </c>
      <c r="E251" s="98"/>
      <c r="F251" s="95"/>
    </row>
    <row r="252" spans="1:6" x14ac:dyDescent="0.2">
      <c r="A252" s="99"/>
      <c r="B252" s="100"/>
      <c r="C252" s="100"/>
      <c r="D252" s="100"/>
      <c r="E252" s="100"/>
      <c r="F252" s="100"/>
    </row>
    <row r="253" spans="1:6" x14ac:dyDescent="0.2">
      <c r="A253" s="72" t="s">
        <v>57</v>
      </c>
      <c r="B253" s="94"/>
      <c r="C253" s="100"/>
      <c r="D253" s="72" t="s">
        <v>58</v>
      </c>
      <c r="E253" s="94"/>
      <c r="F253" s="100"/>
    </row>
    <row r="254" spans="1:6" ht="63.75" x14ac:dyDescent="0.2">
      <c r="A254" s="21" t="s">
        <v>59</v>
      </c>
      <c r="B254" s="94"/>
      <c r="C254" s="100"/>
      <c r="D254" s="21" t="s">
        <v>100</v>
      </c>
      <c r="E254" s="94"/>
      <c r="F254" s="100"/>
    </row>
    <row r="255" spans="1:6" x14ac:dyDescent="0.2">
      <c r="A255" s="73" t="s">
        <v>482</v>
      </c>
      <c r="B255" s="98"/>
      <c r="C255" s="100"/>
      <c r="D255" s="98" t="s">
        <v>61</v>
      </c>
      <c r="E255" s="98">
        <v>1</v>
      </c>
      <c r="F255" s="100"/>
    </row>
    <row r="256" spans="1:6" x14ac:dyDescent="0.2">
      <c r="A256" s="73" t="s">
        <v>485</v>
      </c>
      <c r="B256" s="98"/>
      <c r="C256" s="100"/>
      <c r="D256" s="73" t="s">
        <v>493</v>
      </c>
      <c r="E256" s="98">
        <v>5</v>
      </c>
      <c r="F256" s="100"/>
    </row>
    <row r="257" spans="1:6" x14ac:dyDescent="0.2">
      <c r="A257" s="73" t="s">
        <v>483</v>
      </c>
      <c r="B257" s="98"/>
      <c r="C257" s="100"/>
      <c r="D257" s="98"/>
      <c r="E257" s="98"/>
      <c r="F257" s="100"/>
    </row>
    <row r="258" spans="1:6" x14ac:dyDescent="0.2">
      <c r="A258" s="73" t="s">
        <v>484</v>
      </c>
      <c r="B258" s="98"/>
      <c r="C258" s="100"/>
      <c r="D258" s="98"/>
      <c r="E258" s="98"/>
      <c r="F258" s="100"/>
    </row>
    <row r="259" spans="1:6" x14ac:dyDescent="0.2">
      <c r="A259" s="98" t="s">
        <v>60</v>
      </c>
      <c r="B259" s="98">
        <v>5</v>
      </c>
      <c r="C259" s="100"/>
      <c r="E259" s="98"/>
      <c r="F259" s="100"/>
    </row>
    <row r="260" spans="1:6" x14ac:dyDescent="0.2">
      <c r="A260" s="100"/>
      <c r="B260" s="100"/>
      <c r="C260" s="100"/>
      <c r="D260" s="100"/>
      <c r="E260" s="100"/>
      <c r="F260" s="100"/>
    </row>
    <row r="261" spans="1:6" ht="12.75" customHeight="1" x14ac:dyDescent="0.2">
      <c r="A261" s="72" t="s">
        <v>63</v>
      </c>
      <c r="B261" s="94"/>
      <c r="C261" s="100"/>
      <c r="D261" s="72" t="s">
        <v>64</v>
      </c>
      <c r="E261" s="94"/>
      <c r="F261" s="100"/>
    </row>
    <row r="262" spans="1:6" ht="38.25" x14ac:dyDescent="0.2">
      <c r="A262" s="21" t="s">
        <v>65</v>
      </c>
      <c r="B262" s="94"/>
      <c r="C262" s="100"/>
      <c r="D262" s="21" t="s">
        <v>570</v>
      </c>
      <c r="E262" s="94"/>
      <c r="F262" s="100"/>
    </row>
    <row r="263" spans="1:6" x14ac:dyDescent="0.2">
      <c r="A263" s="98" t="s">
        <v>66</v>
      </c>
      <c r="B263" s="98">
        <v>1</v>
      </c>
      <c r="C263" s="100"/>
      <c r="D263" s="98" t="s">
        <v>61</v>
      </c>
      <c r="E263" s="98">
        <v>1</v>
      </c>
      <c r="F263" s="100"/>
    </row>
    <row r="264" spans="1:6" x14ac:dyDescent="0.2">
      <c r="A264" s="233" t="s">
        <v>486</v>
      </c>
      <c r="B264" s="98"/>
      <c r="C264" s="100"/>
      <c r="D264" s="260" t="s">
        <v>513</v>
      </c>
      <c r="E264" s="98">
        <v>2</v>
      </c>
      <c r="F264" s="100"/>
    </row>
    <row r="265" spans="1:6" x14ac:dyDescent="0.2">
      <c r="A265" s="98" t="s">
        <v>150</v>
      </c>
      <c r="B265" s="98"/>
      <c r="C265" s="100"/>
      <c r="D265" s="260" t="s">
        <v>516</v>
      </c>
      <c r="E265" s="98">
        <v>3</v>
      </c>
      <c r="F265" s="100"/>
    </row>
    <row r="266" spans="1:6" x14ac:dyDescent="0.2">
      <c r="A266" s="233" t="s">
        <v>487</v>
      </c>
      <c r="B266" s="98"/>
      <c r="C266" s="100"/>
      <c r="D266" s="260" t="s">
        <v>515</v>
      </c>
      <c r="E266" s="98">
        <v>4</v>
      </c>
      <c r="F266" s="100"/>
    </row>
    <row r="267" spans="1:6" x14ac:dyDescent="0.2">
      <c r="A267" s="98" t="s">
        <v>151</v>
      </c>
      <c r="B267" s="98"/>
      <c r="C267" s="100"/>
      <c r="D267" s="260" t="s">
        <v>514</v>
      </c>
      <c r="E267" s="101">
        <v>5</v>
      </c>
      <c r="F267" s="100"/>
    </row>
    <row r="268" spans="1:6" x14ac:dyDescent="0.2">
      <c r="A268" s="100"/>
      <c r="B268" s="100"/>
      <c r="C268" s="100"/>
      <c r="D268" s="100"/>
      <c r="E268" s="100"/>
      <c r="F268" s="100"/>
    </row>
    <row r="269" spans="1:6" x14ac:dyDescent="0.2">
      <c r="A269" s="72" t="s">
        <v>67</v>
      </c>
      <c r="B269" s="94"/>
      <c r="C269" s="100"/>
      <c r="D269" s="72" t="s">
        <v>68</v>
      </c>
      <c r="E269" s="94"/>
      <c r="F269" s="100"/>
    </row>
    <row r="270" spans="1:6" ht="38.25" x14ac:dyDescent="0.2">
      <c r="A270" s="21" t="s">
        <v>69</v>
      </c>
      <c r="B270" s="94"/>
      <c r="C270" s="100"/>
      <c r="D270" s="21" t="s">
        <v>72</v>
      </c>
      <c r="E270" s="94"/>
      <c r="F270" s="100"/>
    </row>
    <row r="271" spans="1:6" x14ac:dyDescent="0.2">
      <c r="A271" s="98" t="s">
        <v>70</v>
      </c>
      <c r="B271" s="98"/>
      <c r="C271" s="100"/>
      <c r="D271" s="98" t="s">
        <v>73</v>
      </c>
      <c r="E271" s="98"/>
      <c r="F271" s="100"/>
    </row>
    <row r="272" spans="1:6" ht="25.5" x14ac:dyDescent="0.2">
      <c r="A272" s="234" t="s">
        <v>488</v>
      </c>
      <c r="B272" s="98"/>
      <c r="C272" s="100"/>
      <c r="D272" s="98" t="s">
        <v>74</v>
      </c>
      <c r="E272" s="98">
        <v>2</v>
      </c>
      <c r="F272" s="100"/>
    </row>
    <row r="273" spans="1:6" ht="25.5" x14ac:dyDescent="0.2">
      <c r="A273" s="234" t="s">
        <v>489</v>
      </c>
      <c r="B273" s="98">
        <v>3</v>
      </c>
      <c r="C273" s="100"/>
      <c r="D273" s="234" t="s">
        <v>509</v>
      </c>
      <c r="E273" s="98"/>
      <c r="F273" s="100"/>
    </row>
    <row r="274" spans="1:6" ht="25.5" x14ac:dyDescent="0.2">
      <c r="A274" s="235" t="s">
        <v>490</v>
      </c>
      <c r="B274" s="98"/>
      <c r="C274" s="100"/>
      <c r="D274" s="260" t="s">
        <v>510</v>
      </c>
      <c r="E274" s="98"/>
      <c r="F274" s="100"/>
    </row>
    <row r="275" spans="1:6" ht="25.5" x14ac:dyDescent="0.2">
      <c r="A275" s="104" t="s">
        <v>71</v>
      </c>
      <c r="B275" s="98"/>
      <c r="C275" s="100"/>
      <c r="D275" s="260" t="s">
        <v>511</v>
      </c>
      <c r="E275" s="98"/>
      <c r="F275" s="100"/>
    </row>
    <row r="276" spans="1:6" x14ac:dyDescent="0.2">
      <c r="A276" s="100"/>
      <c r="B276" s="100"/>
      <c r="C276" s="100"/>
      <c r="D276" s="100"/>
      <c r="E276" s="100"/>
      <c r="F276" s="100"/>
    </row>
    <row r="277" spans="1:6" x14ac:dyDescent="0.2">
      <c r="A277" s="72" t="s">
        <v>75</v>
      </c>
      <c r="B277" s="94"/>
      <c r="C277" s="100"/>
      <c r="D277" s="290"/>
      <c r="E277" s="290"/>
      <c r="F277" s="290"/>
    </row>
    <row r="278" spans="1:6" ht="51" x14ac:dyDescent="0.2">
      <c r="A278" s="21" t="s">
        <v>76</v>
      </c>
      <c r="B278" s="94"/>
      <c r="C278" s="100"/>
      <c r="D278" s="290"/>
      <c r="E278" s="290"/>
      <c r="F278" s="290"/>
    </row>
    <row r="279" spans="1:6" x14ac:dyDescent="0.2">
      <c r="A279" s="98" t="s">
        <v>61</v>
      </c>
      <c r="B279" s="98">
        <v>1</v>
      </c>
      <c r="C279" s="100"/>
      <c r="D279" s="290"/>
      <c r="E279" s="290"/>
      <c r="F279" s="290"/>
    </row>
    <row r="280" spans="1:6" x14ac:dyDescent="0.2">
      <c r="A280" s="98" t="s">
        <v>62</v>
      </c>
      <c r="B280" s="98"/>
      <c r="C280" s="100"/>
      <c r="D280" s="290"/>
      <c r="E280" s="290"/>
      <c r="F280" s="290"/>
    </row>
    <row r="281" spans="1:6" x14ac:dyDescent="0.2">
      <c r="A281" s="100"/>
      <c r="B281" s="100"/>
      <c r="C281" s="100"/>
      <c r="D281" s="232"/>
      <c r="E281" s="232"/>
      <c r="F281" s="232"/>
    </row>
    <row r="282" spans="1:6" x14ac:dyDescent="0.2">
      <c r="A282" s="72" t="s">
        <v>102</v>
      </c>
      <c r="B282" s="21"/>
      <c r="C282" s="100"/>
      <c r="D282" s="232"/>
      <c r="E282" s="232"/>
      <c r="F282" s="232"/>
    </row>
    <row r="283" spans="1:6" ht="25.5" x14ac:dyDescent="0.2">
      <c r="A283" s="21" t="s">
        <v>77</v>
      </c>
      <c r="B283" s="21"/>
      <c r="C283" s="100"/>
      <c r="D283" s="232"/>
      <c r="E283" s="232"/>
      <c r="F283" s="232"/>
    </row>
    <row r="284" spans="1:6" x14ac:dyDescent="0.2">
      <c r="A284" s="73" t="s">
        <v>491</v>
      </c>
      <c r="B284" s="98">
        <v>1</v>
      </c>
      <c r="C284" s="100"/>
      <c r="D284" s="232"/>
      <c r="E284" s="232"/>
      <c r="F284" s="232"/>
    </row>
    <row r="285" spans="1:6" x14ac:dyDescent="0.2">
      <c r="A285" s="98" t="s">
        <v>79</v>
      </c>
      <c r="B285" s="98"/>
      <c r="C285" s="100"/>
      <c r="D285" s="232"/>
      <c r="E285" s="232"/>
      <c r="F285" s="232"/>
    </row>
    <row r="286" spans="1:6" x14ac:dyDescent="0.2">
      <c r="A286" s="73" t="s">
        <v>492</v>
      </c>
      <c r="B286" s="98"/>
      <c r="C286" s="100"/>
      <c r="D286" s="232"/>
      <c r="E286" s="232"/>
      <c r="F286" s="232"/>
    </row>
    <row r="287" spans="1:6" x14ac:dyDescent="0.2">
      <c r="A287" s="98" t="s">
        <v>152</v>
      </c>
      <c r="B287" s="98"/>
      <c r="C287" s="100"/>
      <c r="D287" s="232"/>
      <c r="E287" s="232"/>
      <c r="F287" s="232"/>
    </row>
    <row r="288" spans="1:6" x14ac:dyDescent="0.2">
      <c r="A288" s="98" t="s">
        <v>78</v>
      </c>
      <c r="B288" s="98"/>
      <c r="C288" s="100"/>
      <c r="D288" s="232"/>
      <c r="E288" s="232"/>
      <c r="F288" s="232"/>
    </row>
    <row r="289" spans="1:6" x14ac:dyDescent="0.2">
      <c r="A289" s="100"/>
      <c r="B289" s="100"/>
      <c r="C289" s="100"/>
      <c r="D289" s="232"/>
      <c r="E289" s="232"/>
      <c r="F289" s="232"/>
    </row>
    <row r="290" spans="1:6" ht="15" thickBot="1" x14ac:dyDescent="0.25">
      <c r="A290" s="102" t="str">
        <f>'SR Area E'!A87:D87</f>
        <v>C.2.8.1 Sanzioni amministrative ex L. 689/81</v>
      </c>
      <c r="B290" s="91"/>
      <c r="C290" s="91"/>
      <c r="D290" s="91"/>
      <c r="E290" s="91"/>
      <c r="F290" s="91"/>
    </row>
    <row r="291" spans="1:6" x14ac:dyDescent="0.2">
      <c r="A291" s="340" t="s">
        <v>425</v>
      </c>
      <c r="B291" s="341"/>
      <c r="C291" s="92"/>
      <c r="D291" s="344" t="s">
        <v>426</v>
      </c>
      <c r="E291" s="341"/>
      <c r="F291" s="92"/>
    </row>
    <row r="292" spans="1:6" ht="13.5" thickBot="1" x14ac:dyDescent="0.25">
      <c r="A292" s="342"/>
      <c r="B292" s="343"/>
      <c r="C292" s="93"/>
      <c r="D292" s="343"/>
      <c r="E292" s="343"/>
      <c r="F292" s="93"/>
    </row>
    <row r="293" spans="1:6" x14ac:dyDescent="0.2">
      <c r="A293" s="71" t="s">
        <v>42</v>
      </c>
      <c r="B293" s="94"/>
      <c r="C293" s="95"/>
      <c r="D293" s="72" t="s">
        <v>50</v>
      </c>
      <c r="E293" s="94"/>
      <c r="F293" s="95"/>
    </row>
    <row r="294" spans="1:6" ht="76.5" x14ac:dyDescent="0.2">
      <c r="A294" s="19" t="s">
        <v>49</v>
      </c>
      <c r="B294" s="94"/>
      <c r="C294" s="95"/>
      <c r="D294" s="96" t="s">
        <v>51</v>
      </c>
      <c r="E294" s="94"/>
      <c r="F294" s="95"/>
    </row>
    <row r="295" spans="1:6" x14ac:dyDescent="0.2">
      <c r="A295" s="97" t="s">
        <v>43</v>
      </c>
      <c r="B295" s="98">
        <v>1</v>
      </c>
      <c r="C295" s="95"/>
      <c r="D295" s="98" t="s">
        <v>52</v>
      </c>
      <c r="E295" s="98">
        <v>1</v>
      </c>
      <c r="F295" s="95"/>
    </row>
    <row r="296" spans="1:6" x14ac:dyDescent="0.2">
      <c r="A296" s="97" t="s">
        <v>44</v>
      </c>
      <c r="B296" s="98"/>
      <c r="C296" s="95"/>
      <c r="D296" s="98" t="s">
        <v>53</v>
      </c>
      <c r="E296" s="98"/>
      <c r="F296" s="95"/>
    </row>
    <row r="297" spans="1:6" x14ac:dyDescent="0.2">
      <c r="A297" s="97" t="s">
        <v>45</v>
      </c>
      <c r="B297" s="98"/>
      <c r="C297" s="95"/>
      <c r="D297" s="98" t="s">
        <v>54</v>
      </c>
      <c r="E297" s="98"/>
      <c r="F297" s="95"/>
    </row>
    <row r="298" spans="1:6" ht="25.5" x14ac:dyDescent="0.2">
      <c r="A298" s="97" t="s">
        <v>47</v>
      </c>
      <c r="B298" s="98"/>
      <c r="C298" s="95"/>
      <c r="D298" s="98" t="s">
        <v>55</v>
      </c>
      <c r="E298" s="98"/>
      <c r="F298" s="95"/>
    </row>
    <row r="299" spans="1:6" x14ac:dyDescent="0.2">
      <c r="A299" s="97" t="s">
        <v>46</v>
      </c>
      <c r="B299" s="98"/>
      <c r="C299" s="95"/>
      <c r="D299" s="98" t="s">
        <v>56</v>
      </c>
      <c r="E299" s="98"/>
      <c r="F299" s="95"/>
    </row>
    <row r="300" spans="1:6" x14ac:dyDescent="0.2">
      <c r="A300" s="99"/>
      <c r="B300" s="100"/>
      <c r="C300" s="100"/>
      <c r="D300" s="100"/>
      <c r="E300" s="100"/>
      <c r="F300" s="100"/>
    </row>
    <row r="301" spans="1:6" x14ac:dyDescent="0.2">
      <c r="A301" s="72" t="s">
        <v>57</v>
      </c>
      <c r="B301" s="94"/>
      <c r="C301" s="100"/>
      <c r="D301" s="72" t="s">
        <v>58</v>
      </c>
      <c r="E301" s="94"/>
      <c r="F301" s="100"/>
    </row>
    <row r="302" spans="1:6" ht="63.75" x14ac:dyDescent="0.2">
      <c r="A302" s="21" t="s">
        <v>59</v>
      </c>
      <c r="B302" s="94"/>
      <c r="C302" s="100"/>
      <c r="D302" s="21" t="s">
        <v>100</v>
      </c>
      <c r="E302" s="94"/>
      <c r="F302" s="100"/>
    </row>
    <row r="303" spans="1:6" x14ac:dyDescent="0.2">
      <c r="A303" s="73" t="s">
        <v>482</v>
      </c>
      <c r="B303" s="98"/>
      <c r="C303" s="100"/>
      <c r="D303" s="98" t="s">
        <v>61</v>
      </c>
      <c r="E303" s="98">
        <v>1</v>
      </c>
      <c r="F303" s="100"/>
    </row>
    <row r="304" spans="1:6" x14ac:dyDescent="0.2">
      <c r="A304" s="73" t="s">
        <v>485</v>
      </c>
      <c r="B304" s="98"/>
      <c r="C304" s="100"/>
      <c r="D304" s="73" t="s">
        <v>493</v>
      </c>
      <c r="E304" s="98">
        <v>5</v>
      </c>
      <c r="F304" s="100"/>
    </row>
    <row r="305" spans="1:6" x14ac:dyDescent="0.2">
      <c r="A305" s="73" t="s">
        <v>483</v>
      </c>
      <c r="B305" s="98"/>
      <c r="C305" s="100"/>
      <c r="D305" s="98"/>
      <c r="E305" s="98"/>
      <c r="F305" s="100"/>
    </row>
    <row r="306" spans="1:6" x14ac:dyDescent="0.2">
      <c r="A306" s="73" t="s">
        <v>484</v>
      </c>
      <c r="B306" s="98"/>
      <c r="C306" s="100"/>
      <c r="D306" s="98"/>
      <c r="E306" s="98"/>
      <c r="F306" s="100"/>
    </row>
    <row r="307" spans="1:6" x14ac:dyDescent="0.2">
      <c r="A307" s="98" t="s">
        <v>60</v>
      </c>
      <c r="B307" s="98">
        <v>5</v>
      </c>
      <c r="C307" s="100"/>
      <c r="E307" s="98"/>
      <c r="F307" s="100"/>
    </row>
    <row r="308" spans="1:6" x14ac:dyDescent="0.2">
      <c r="A308" s="100"/>
      <c r="B308" s="100"/>
      <c r="C308" s="100"/>
      <c r="D308" s="100"/>
      <c r="E308" s="100"/>
      <c r="F308" s="100"/>
    </row>
    <row r="309" spans="1:6" x14ac:dyDescent="0.2">
      <c r="A309" s="72" t="s">
        <v>63</v>
      </c>
      <c r="B309" s="94"/>
      <c r="C309" s="100"/>
      <c r="D309" s="72" t="s">
        <v>64</v>
      </c>
      <c r="E309" s="94"/>
      <c r="F309" s="100"/>
    </row>
    <row r="310" spans="1:6" ht="38.25" x14ac:dyDescent="0.2">
      <c r="A310" s="21" t="s">
        <v>65</v>
      </c>
      <c r="B310" s="94"/>
      <c r="C310" s="100"/>
      <c r="D310" s="21" t="s">
        <v>570</v>
      </c>
      <c r="E310" s="94"/>
      <c r="F310" s="100"/>
    </row>
    <row r="311" spans="1:6" x14ac:dyDescent="0.2">
      <c r="A311" s="98" t="s">
        <v>66</v>
      </c>
      <c r="B311" s="98"/>
      <c r="C311" s="100"/>
      <c r="D311" s="98" t="s">
        <v>61</v>
      </c>
      <c r="E311" s="98">
        <v>1</v>
      </c>
      <c r="F311" s="100"/>
    </row>
    <row r="312" spans="1:6" x14ac:dyDescent="0.2">
      <c r="A312" s="233" t="s">
        <v>486</v>
      </c>
      <c r="B312" s="98">
        <v>2</v>
      </c>
      <c r="C312" s="100"/>
      <c r="D312" s="260" t="s">
        <v>513</v>
      </c>
      <c r="E312" s="98">
        <v>2</v>
      </c>
      <c r="F312" s="100"/>
    </row>
    <row r="313" spans="1:6" x14ac:dyDescent="0.2">
      <c r="A313" s="98" t="s">
        <v>150</v>
      </c>
      <c r="B313" s="98"/>
      <c r="C313" s="100"/>
      <c r="D313" s="260" t="s">
        <v>516</v>
      </c>
      <c r="E313" s="98">
        <v>3</v>
      </c>
      <c r="F313" s="100"/>
    </row>
    <row r="314" spans="1:6" x14ac:dyDescent="0.2">
      <c r="A314" s="233" t="s">
        <v>487</v>
      </c>
      <c r="B314" s="98"/>
      <c r="C314" s="100"/>
      <c r="D314" s="260" t="s">
        <v>515</v>
      </c>
      <c r="E314" s="98">
        <v>4</v>
      </c>
      <c r="F314" s="100"/>
    </row>
    <row r="315" spans="1:6" x14ac:dyDescent="0.2">
      <c r="A315" s="98" t="s">
        <v>151</v>
      </c>
      <c r="B315" s="98"/>
      <c r="C315" s="100"/>
      <c r="D315" s="260" t="s">
        <v>514</v>
      </c>
      <c r="E315" s="101">
        <v>5</v>
      </c>
      <c r="F315" s="100"/>
    </row>
    <row r="316" spans="1:6" x14ac:dyDescent="0.2">
      <c r="A316" s="100"/>
      <c r="B316" s="100"/>
      <c r="C316" s="100"/>
      <c r="D316" s="100"/>
      <c r="E316" s="100"/>
      <c r="F316" s="100"/>
    </row>
    <row r="317" spans="1:6" x14ac:dyDescent="0.2">
      <c r="A317" s="72" t="s">
        <v>67</v>
      </c>
      <c r="B317" s="94"/>
      <c r="C317" s="100"/>
      <c r="D317" s="72" t="s">
        <v>68</v>
      </c>
      <c r="E317" s="94"/>
      <c r="F317" s="100"/>
    </row>
    <row r="318" spans="1:6" ht="38.25" x14ac:dyDescent="0.2">
      <c r="A318" s="21" t="s">
        <v>69</v>
      </c>
      <c r="B318" s="94"/>
      <c r="C318" s="100"/>
      <c r="D318" s="21" t="s">
        <v>72</v>
      </c>
      <c r="E318" s="94"/>
      <c r="F318" s="100"/>
    </row>
    <row r="319" spans="1:6" x14ac:dyDescent="0.2">
      <c r="A319" s="98" t="s">
        <v>70</v>
      </c>
      <c r="B319" s="98"/>
      <c r="C319" s="100"/>
      <c r="D319" s="98" t="s">
        <v>73</v>
      </c>
      <c r="E319" s="98"/>
      <c r="F319" s="100"/>
    </row>
    <row r="320" spans="1:6" ht="25.5" x14ac:dyDescent="0.2">
      <c r="A320" s="234" t="s">
        <v>488</v>
      </c>
      <c r="B320" s="98"/>
      <c r="C320" s="100"/>
      <c r="D320" s="98" t="s">
        <v>74</v>
      </c>
      <c r="E320" s="98"/>
      <c r="F320" s="100"/>
    </row>
    <row r="321" spans="1:6" ht="25.5" x14ac:dyDescent="0.2">
      <c r="A321" s="234" t="s">
        <v>489</v>
      </c>
      <c r="B321" s="98"/>
      <c r="C321" s="100"/>
      <c r="D321" s="234" t="s">
        <v>509</v>
      </c>
      <c r="E321" s="98"/>
      <c r="F321" s="100"/>
    </row>
    <row r="322" spans="1:6" ht="25.5" x14ac:dyDescent="0.2">
      <c r="A322" s="235" t="s">
        <v>490</v>
      </c>
      <c r="B322" s="98"/>
      <c r="C322" s="100"/>
      <c r="D322" s="260" t="s">
        <v>510</v>
      </c>
      <c r="E322" s="98">
        <v>4</v>
      </c>
      <c r="F322" s="100"/>
    </row>
    <row r="323" spans="1:6" ht="25.5" x14ac:dyDescent="0.2">
      <c r="A323" s="104" t="s">
        <v>71</v>
      </c>
      <c r="B323" s="98">
        <v>5</v>
      </c>
      <c r="C323" s="100"/>
      <c r="D323" s="260" t="s">
        <v>511</v>
      </c>
      <c r="E323" s="98"/>
      <c r="F323" s="100"/>
    </row>
    <row r="324" spans="1:6" x14ac:dyDescent="0.2">
      <c r="A324" s="100"/>
      <c r="B324" s="100"/>
      <c r="C324" s="100"/>
      <c r="D324" s="100"/>
      <c r="E324" s="100"/>
      <c r="F324" s="100"/>
    </row>
    <row r="325" spans="1:6" x14ac:dyDescent="0.2">
      <c r="A325" s="72" t="s">
        <v>75</v>
      </c>
      <c r="B325" s="94"/>
      <c r="C325" s="100"/>
      <c r="D325" s="290"/>
      <c r="E325" s="290"/>
      <c r="F325" s="290"/>
    </row>
    <row r="326" spans="1:6" ht="51" x14ac:dyDescent="0.2">
      <c r="A326" s="21" t="s">
        <v>76</v>
      </c>
      <c r="B326" s="94"/>
      <c r="C326" s="100"/>
      <c r="D326" s="290"/>
      <c r="E326" s="290"/>
      <c r="F326" s="290"/>
    </row>
    <row r="327" spans="1:6" x14ac:dyDescent="0.2">
      <c r="A327" s="98" t="s">
        <v>61</v>
      </c>
      <c r="B327" s="98">
        <v>1</v>
      </c>
      <c r="C327" s="100"/>
      <c r="D327" s="290"/>
      <c r="E327" s="290"/>
      <c r="F327" s="290"/>
    </row>
    <row r="328" spans="1:6" x14ac:dyDescent="0.2">
      <c r="A328" s="98" t="s">
        <v>62</v>
      </c>
      <c r="B328" s="98"/>
      <c r="C328" s="100"/>
      <c r="D328" s="290"/>
      <c r="E328" s="290"/>
      <c r="F328" s="290"/>
    </row>
    <row r="329" spans="1:6" x14ac:dyDescent="0.2">
      <c r="A329" s="100"/>
      <c r="B329" s="100"/>
      <c r="C329" s="100"/>
      <c r="D329" s="232"/>
      <c r="E329" s="232"/>
      <c r="F329" s="232"/>
    </row>
    <row r="330" spans="1:6" x14ac:dyDescent="0.2">
      <c r="A330" s="72" t="s">
        <v>102</v>
      </c>
      <c r="B330" s="21"/>
      <c r="C330" s="100"/>
      <c r="D330" s="232"/>
      <c r="E330" s="232"/>
      <c r="F330" s="232"/>
    </row>
    <row r="331" spans="1:6" ht="25.5" x14ac:dyDescent="0.2">
      <c r="A331" s="21" t="s">
        <v>77</v>
      </c>
      <c r="B331" s="21"/>
      <c r="C331" s="100"/>
      <c r="D331" s="232"/>
      <c r="E331" s="232"/>
      <c r="F331" s="232"/>
    </row>
    <row r="332" spans="1:6" x14ac:dyDescent="0.2">
      <c r="A332" s="73" t="s">
        <v>491</v>
      </c>
      <c r="B332" s="98"/>
      <c r="C332" s="100"/>
      <c r="D332" s="232"/>
      <c r="E332" s="232"/>
      <c r="F332" s="232"/>
    </row>
    <row r="333" spans="1:6" x14ac:dyDescent="0.2">
      <c r="A333" s="98" t="s">
        <v>79</v>
      </c>
      <c r="B333" s="98">
        <v>2</v>
      </c>
      <c r="C333" s="100"/>
      <c r="D333" s="232"/>
      <c r="E333" s="232"/>
      <c r="F333" s="232"/>
    </row>
    <row r="334" spans="1:6" x14ac:dyDescent="0.2">
      <c r="A334" s="73" t="s">
        <v>492</v>
      </c>
      <c r="B334" s="98"/>
      <c r="C334" s="100"/>
      <c r="D334" s="232"/>
      <c r="E334" s="232"/>
      <c r="F334" s="232"/>
    </row>
    <row r="335" spans="1:6" x14ac:dyDescent="0.2">
      <c r="A335" s="98" t="s">
        <v>152</v>
      </c>
      <c r="B335" s="98"/>
      <c r="C335" s="100"/>
      <c r="D335" s="232"/>
      <c r="E335" s="232"/>
      <c r="F335" s="232"/>
    </row>
    <row r="336" spans="1:6" x14ac:dyDescent="0.2">
      <c r="A336" s="98" t="s">
        <v>78</v>
      </c>
      <c r="B336" s="98"/>
      <c r="C336" s="100"/>
      <c r="D336" s="232"/>
      <c r="E336" s="232"/>
      <c r="F336" s="232"/>
    </row>
    <row r="337" spans="1:6" x14ac:dyDescent="0.2">
      <c r="A337" s="100"/>
      <c r="B337" s="100"/>
      <c r="C337" s="100"/>
      <c r="D337" s="232"/>
      <c r="E337" s="232"/>
      <c r="F337" s="232"/>
    </row>
    <row r="338" spans="1:6" ht="15" thickBot="1" x14ac:dyDescent="0.25">
      <c r="A338" s="102" t="str">
        <f>'SR Area E'!A101:D101</f>
        <v>C.2.8.2 Gestione ruoli sanzioni amministrative</v>
      </c>
      <c r="B338" s="91"/>
      <c r="C338" s="91"/>
      <c r="D338" s="91"/>
      <c r="E338" s="91"/>
      <c r="F338" s="91"/>
    </row>
    <row r="339" spans="1:6" x14ac:dyDescent="0.2">
      <c r="A339" s="340" t="s">
        <v>425</v>
      </c>
      <c r="B339" s="341"/>
      <c r="C339" s="92"/>
      <c r="D339" s="344" t="s">
        <v>426</v>
      </c>
      <c r="E339" s="341"/>
      <c r="F339" s="92"/>
    </row>
    <row r="340" spans="1:6" ht="13.5" thickBot="1" x14ac:dyDescent="0.25">
      <c r="A340" s="342"/>
      <c r="B340" s="343"/>
      <c r="C340" s="93"/>
      <c r="D340" s="343"/>
      <c r="E340" s="343"/>
      <c r="F340" s="93"/>
    </row>
    <row r="341" spans="1:6" x14ac:dyDescent="0.2">
      <c r="A341" s="71" t="s">
        <v>42</v>
      </c>
      <c r="B341" s="94"/>
      <c r="C341" s="95"/>
      <c r="D341" s="72" t="s">
        <v>50</v>
      </c>
      <c r="E341" s="94"/>
      <c r="F341" s="95"/>
    </row>
    <row r="342" spans="1:6" ht="76.5" x14ac:dyDescent="0.2">
      <c r="A342" s="19" t="s">
        <v>49</v>
      </c>
      <c r="B342" s="94"/>
      <c r="C342" s="95"/>
      <c r="D342" s="96" t="s">
        <v>51</v>
      </c>
      <c r="E342" s="94"/>
      <c r="F342" s="95"/>
    </row>
    <row r="343" spans="1:6" x14ac:dyDescent="0.2">
      <c r="A343" s="97" t="s">
        <v>43</v>
      </c>
      <c r="B343" s="98">
        <v>1</v>
      </c>
      <c r="C343" s="95"/>
      <c r="D343" s="98" t="s">
        <v>52</v>
      </c>
      <c r="E343" s="98">
        <v>1</v>
      </c>
      <c r="F343" s="95"/>
    </row>
    <row r="344" spans="1:6" x14ac:dyDescent="0.2">
      <c r="A344" s="97" t="s">
        <v>44</v>
      </c>
      <c r="B344" s="98"/>
      <c r="C344" s="95"/>
      <c r="D344" s="98" t="s">
        <v>53</v>
      </c>
      <c r="E344" s="98"/>
      <c r="F344" s="95"/>
    </row>
    <row r="345" spans="1:6" x14ac:dyDescent="0.2">
      <c r="A345" s="97" t="s">
        <v>45</v>
      </c>
      <c r="B345" s="98"/>
      <c r="C345" s="95"/>
      <c r="D345" s="98" t="s">
        <v>54</v>
      </c>
      <c r="E345" s="98"/>
      <c r="F345" s="95"/>
    </row>
    <row r="346" spans="1:6" ht="25.5" x14ac:dyDescent="0.2">
      <c r="A346" s="97" t="s">
        <v>47</v>
      </c>
      <c r="B346" s="98"/>
      <c r="C346" s="95"/>
      <c r="D346" s="98" t="s">
        <v>55</v>
      </c>
      <c r="E346" s="98"/>
      <c r="F346" s="95"/>
    </row>
    <row r="347" spans="1:6" x14ac:dyDescent="0.2">
      <c r="A347" s="97" t="s">
        <v>46</v>
      </c>
      <c r="B347" s="98"/>
      <c r="C347" s="95"/>
      <c r="D347" s="98" t="s">
        <v>56</v>
      </c>
      <c r="E347" s="98"/>
      <c r="F347" s="95"/>
    </row>
    <row r="348" spans="1:6" x14ac:dyDescent="0.2">
      <c r="A348" s="99"/>
      <c r="B348" s="100"/>
      <c r="C348" s="100"/>
      <c r="D348" s="100"/>
      <c r="E348" s="100"/>
      <c r="F348" s="100"/>
    </row>
    <row r="349" spans="1:6" x14ac:dyDescent="0.2">
      <c r="A349" s="72" t="s">
        <v>57</v>
      </c>
      <c r="B349" s="94"/>
      <c r="C349" s="100"/>
      <c r="D349" s="72" t="s">
        <v>58</v>
      </c>
      <c r="E349" s="94"/>
      <c r="F349" s="100"/>
    </row>
    <row r="350" spans="1:6" ht="63.75" x14ac:dyDescent="0.2">
      <c r="A350" s="21" t="s">
        <v>59</v>
      </c>
      <c r="B350" s="94"/>
      <c r="C350" s="100"/>
      <c r="D350" s="21" t="s">
        <v>100</v>
      </c>
      <c r="E350" s="94"/>
      <c r="F350" s="100"/>
    </row>
    <row r="351" spans="1:6" x14ac:dyDescent="0.2">
      <c r="A351" s="73" t="s">
        <v>482</v>
      </c>
      <c r="B351" s="98"/>
      <c r="C351" s="100"/>
      <c r="D351" s="98" t="s">
        <v>61</v>
      </c>
      <c r="E351" s="98">
        <v>1</v>
      </c>
      <c r="F351" s="100"/>
    </row>
    <row r="352" spans="1:6" x14ac:dyDescent="0.2">
      <c r="A352" s="73" t="s">
        <v>485</v>
      </c>
      <c r="B352" s="98"/>
      <c r="C352" s="100"/>
      <c r="D352" s="73" t="s">
        <v>493</v>
      </c>
      <c r="E352" s="98">
        <v>5</v>
      </c>
      <c r="F352" s="100"/>
    </row>
    <row r="353" spans="1:6" x14ac:dyDescent="0.2">
      <c r="A353" s="73" t="s">
        <v>483</v>
      </c>
      <c r="B353" s="98"/>
      <c r="C353" s="100"/>
      <c r="D353" s="98"/>
      <c r="E353" s="98"/>
      <c r="F353" s="100"/>
    </row>
    <row r="354" spans="1:6" x14ac:dyDescent="0.2">
      <c r="A354" s="73" t="s">
        <v>484</v>
      </c>
      <c r="B354" s="98"/>
      <c r="C354" s="100"/>
      <c r="D354" s="98"/>
      <c r="E354" s="98"/>
      <c r="F354" s="100"/>
    </row>
    <row r="355" spans="1:6" x14ac:dyDescent="0.2">
      <c r="A355" s="98" t="s">
        <v>60</v>
      </c>
      <c r="B355" s="98">
        <v>5</v>
      </c>
      <c r="C355" s="100"/>
      <c r="E355" s="98"/>
      <c r="F355" s="100"/>
    </row>
    <row r="356" spans="1:6" x14ac:dyDescent="0.2">
      <c r="A356" s="100"/>
      <c r="B356" s="100"/>
      <c r="C356" s="100"/>
      <c r="D356" s="100"/>
      <c r="E356" s="100"/>
      <c r="F356" s="100"/>
    </row>
    <row r="357" spans="1:6" x14ac:dyDescent="0.2">
      <c r="A357" s="72" t="s">
        <v>63</v>
      </c>
      <c r="B357" s="94"/>
      <c r="C357" s="100"/>
      <c r="D357" s="72" t="s">
        <v>64</v>
      </c>
      <c r="E357" s="94"/>
      <c r="F357" s="100"/>
    </row>
    <row r="358" spans="1:6" ht="38.25" x14ac:dyDescent="0.2">
      <c r="A358" s="21" t="s">
        <v>65</v>
      </c>
      <c r="B358" s="94"/>
      <c r="C358" s="100"/>
      <c r="D358" s="21" t="s">
        <v>570</v>
      </c>
      <c r="E358" s="94"/>
      <c r="F358" s="100"/>
    </row>
    <row r="359" spans="1:6" x14ac:dyDescent="0.2">
      <c r="A359" s="98" t="s">
        <v>66</v>
      </c>
      <c r="B359" s="98"/>
      <c r="C359" s="100"/>
      <c r="D359" s="98" t="s">
        <v>61</v>
      </c>
      <c r="E359" s="98">
        <v>1</v>
      </c>
      <c r="F359" s="100"/>
    </row>
    <row r="360" spans="1:6" x14ac:dyDescent="0.2">
      <c r="A360" s="233" t="s">
        <v>486</v>
      </c>
      <c r="B360" s="98">
        <v>2</v>
      </c>
      <c r="C360" s="100"/>
      <c r="D360" s="260" t="s">
        <v>513</v>
      </c>
      <c r="E360" s="98">
        <v>2</v>
      </c>
      <c r="F360" s="100"/>
    </row>
    <row r="361" spans="1:6" x14ac:dyDescent="0.2">
      <c r="A361" s="98" t="s">
        <v>150</v>
      </c>
      <c r="B361" s="98"/>
      <c r="C361" s="100"/>
      <c r="D361" s="260" t="s">
        <v>516</v>
      </c>
      <c r="E361" s="98">
        <v>3</v>
      </c>
      <c r="F361" s="100"/>
    </row>
    <row r="362" spans="1:6" x14ac:dyDescent="0.2">
      <c r="A362" s="233" t="s">
        <v>487</v>
      </c>
      <c r="B362" s="98"/>
      <c r="C362" s="100"/>
      <c r="D362" s="260" t="s">
        <v>515</v>
      </c>
      <c r="E362" s="98">
        <v>4</v>
      </c>
      <c r="F362" s="100"/>
    </row>
    <row r="363" spans="1:6" x14ac:dyDescent="0.2">
      <c r="A363" s="98" t="s">
        <v>151</v>
      </c>
      <c r="B363" s="98"/>
      <c r="C363" s="100"/>
      <c r="D363" s="260" t="s">
        <v>514</v>
      </c>
      <c r="E363" s="101">
        <v>5</v>
      </c>
      <c r="F363" s="100"/>
    </row>
    <row r="364" spans="1:6" x14ac:dyDescent="0.2">
      <c r="A364" s="100"/>
      <c r="B364" s="100"/>
      <c r="C364" s="100"/>
      <c r="D364" s="100"/>
      <c r="E364" s="100"/>
      <c r="F364" s="100"/>
    </row>
    <row r="365" spans="1:6" x14ac:dyDescent="0.2">
      <c r="A365" s="72" t="s">
        <v>67</v>
      </c>
      <c r="B365" s="94"/>
      <c r="C365" s="100"/>
      <c r="D365" s="72" t="s">
        <v>68</v>
      </c>
      <c r="E365" s="94"/>
      <c r="F365" s="100"/>
    </row>
    <row r="366" spans="1:6" ht="38.25" x14ac:dyDescent="0.2">
      <c r="A366" s="21" t="s">
        <v>69</v>
      </c>
      <c r="B366" s="94"/>
      <c r="C366" s="100"/>
      <c r="D366" s="21" t="s">
        <v>72</v>
      </c>
      <c r="E366" s="94"/>
      <c r="F366" s="100"/>
    </row>
    <row r="367" spans="1:6" x14ac:dyDescent="0.2">
      <c r="A367" s="98" t="s">
        <v>70</v>
      </c>
      <c r="B367" s="98"/>
      <c r="C367" s="100"/>
      <c r="D367" s="98" t="s">
        <v>73</v>
      </c>
      <c r="E367" s="98"/>
      <c r="F367" s="100"/>
    </row>
    <row r="368" spans="1:6" ht="25.5" x14ac:dyDescent="0.2">
      <c r="A368" s="234" t="s">
        <v>488</v>
      </c>
      <c r="B368" s="98"/>
      <c r="C368" s="100"/>
      <c r="D368" s="98" t="s">
        <v>74</v>
      </c>
      <c r="E368" s="98"/>
      <c r="F368" s="100"/>
    </row>
    <row r="369" spans="1:6" ht="25.5" x14ac:dyDescent="0.2">
      <c r="A369" s="234" t="s">
        <v>489</v>
      </c>
      <c r="B369" s="98"/>
      <c r="C369" s="100"/>
      <c r="D369" s="234" t="s">
        <v>509</v>
      </c>
      <c r="E369" s="98"/>
      <c r="F369" s="100"/>
    </row>
    <row r="370" spans="1:6" ht="25.5" x14ac:dyDescent="0.2">
      <c r="A370" s="235" t="s">
        <v>490</v>
      </c>
      <c r="B370" s="98"/>
      <c r="C370" s="100"/>
      <c r="D370" s="260" t="s">
        <v>510</v>
      </c>
      <c r="E370" s="98">
        <v>4</v>
      </c>
      <c r="F370" s="100"/>
    </row>
    <row r="371" spans="1:6" ht="25.5" x14ac:dyDescent="0.2">
      <c r="A371" s="104" t="s">
        <v>71</v>
      </c>
      <c r="B371" s="98">
        <v>5</v>
      </c>
      <c r="C371" s="100"/>
      <c r="D371" s="260" t="s">
        <v>511</v>
      </c>
      <c r="E371" s="98"/>
      <c r="F371" s="100"/>
    </row>
    <row r="372" spans="1:6" x14ac:dyDescent="0.2">
      <c r="A372" s="100"/>
      <c r="B372" s="100"/>
      <c r="C372" s="100"/>
      <c r="D372" s="100"/>
      <c r="E372" s="100"/>
      <c r="F372" s="100"/>
    </row>
    <row r="373" spans="1:6" x14ac:dyDescent="0.2">
      <c r="A373" s="72" t="s">
        <v>75</v>
      </c>
      <c r="B373" s="94"/>
      <c r="C373" s="100"/>
      <c r="D373" s="290"/>
      <c r="E373" s="290"/>
      <c r="F373" s="290"/>
    </row>
    <row r="374" spans="1:6" ht="51" x14ac:dyDescent="0.2">
      <c r="A374" s="21" t="s">
        <v>76</v>
      </c>
      <c r="B374" s="94"/>
      <c r="C374" s="100"/>
      <c r="D374" s="290"/>
      <c r="E374" s="290"/>
      <c r="F374" s="290"/>
    </row>
    <row r="375" spans="1:6" x14ac:dyDescent="0.2">
      <c r="A375" s="98" t="s">
        <v>61</v>
      </c>
      <c r="B375" s="98">
        <v>1</v>
      </c>
      <c r="C375" s="100"/>
      <c r="D375" s="290"/>
      <c r="E375" s="290"/>
      <c r="F375" s="290"/>
    </row>
    <row r="376" spans="1:6" x14ac:dyDescent="0.2">
      <c r="A376" s="98" t="s">
        <v>62</v>
      </c>
      <c r="B376" s="98"/>
      <c r="C376" s="100"/>
      <c r="D376" s="290"/>
      <c r="E376" s="290"/>
      <c r="F376" s="290"/>
    </row>
    <row r="377" spans="1:6" x14ac:dyDescent="0.2">
      <c r="A377" s="100"/>
      <c r="B377" s="100"/>
      <c r="C377" s="100"/>
      <c r="D377" s="232"/>
      <c r="E377" s="232"/>
      <c r="F377" s="232"/>
    </row>
    <row r="378" spans="1:6" x14ac:dyDescent="0.2">
      <c r="A378" s="72" t="s">
        <v>102</v>
      </c>
      <c r="B378" s="21"/>
      <c r="C378" s="100"/>
      <c r="D378" s="232"/>
      <c r="E378" s="232"/>
      <c r="F378" s="232"/>
    </row>
    <row r="379" spans="1:6" ht="25.5" x14ac:dyDescent="0.2">
      <c r="A379" s="21" t="s">
        <v>77</v>
      </c>
      <c r="B379" s="21"/>
      <c r="C379" s="100"/>
      <c r="D379" s="232"/>
      <c r="E379" s="232"/>
      <c r="F379" s="232"/>
    </row>
    <row r="380" spans="1:6" x14ac:dyDescent="0.2">
      <c r="A380" s="73" t="s">
        <v>491</v>
      </c>
      <c r="B380" s="98"/>
      <c r="C380" s="100"/>
      <c r="D380" s="232"/>
      <c r="E380" s="232"/>
      <c r="F380" s="232"/>
    </row>
    <row r="381" spans="1:6" x14ac:dyDescent="0.2">
      <c r="A381" s="98" t="s">
        <v>79</v>
      </c>
      <c r="B381" s="98">
        <v>2</v>
      </c>
      <c r="C381" s="100"/>
      <c r="D381" s="232"/>
      <c r="E381" s="232"/>
      <c r="F381" s="232"/>
    </row>
    <row r="382" spans="1:6" x14ac:dyDescent="0.2">
      <c r="A382" s="73" t="s">
        <v>492</v>
      </c>
      <c r="B382" s="98"/>
      <c r="C382" s="100"/>
      <c r="D382" s="232"/>
      <c r="E382" s="232"/>
      <c r="F382" s="232"/>
    </row>
    <row r="383" spans="1:6" x14ac:dyDescent="0.2">
      <c r="A383" s="98" t="s">
        <v>152</v>
      </c>
      <c r="B383" s="98"/>
      <c r="C383" s="100"/>
      <c r="D383" s="232"/>
      <c r="E383" s="232"/>
      <c r="F383" s="232"/>
    </row>
    <row r="384" spans="1:6" x14ac:dyDescent="0.2">
      <c r="A384" s="98" t="s">
        <v>78</v>
      </c>
      <c r="B384" s="98"/>
      <c r="C384" s="100"/>
      <c r="D384" s="232"/>
      <c r="E384" s="232"/>
      <c r="F384" s="232"/>
    </row>
    <row r="385" spans="1:6" x14ac:dyDescent="0.2">
      <c r="A385" s="100"/>
      <c r="B385" s="100"/>
      <c r="C385" s="100"/>
      <c r="D385" s="232"/>
      <c r="E385" s="232"/>
      <c r="F385" s="232"/>
    </row>
  </sheetData>
  <mergeCells count="24">
    <mergeCell ref="D325:F328"/>
    <mergeCell ref="A339:B340"/>
    <mergeCell ref="D339:E340"/>
    <mergeCell ref="D373:F376"/>
    <mergeCell ref="A147:B148"/>
    <mergeCell ref="D147:E148"/>
    <mergeCell ref="D181:F184"/>
    <mergeCell ref="A195:B196"/>
    <mergeCell ref="D195:E196"/>
    <mergeCell ref="A243:B244"/>
    <mergeCell ref="D243:E244"/>
    <mergeCell ref="D277:F280"/>
    <mergeCell ref="A291:B292"/>
    <mergeCell ref="D291:E292"/>
    <mergeCell ref="A2:B3"/>
    <mergeCell ref="D2:E3"/>
    <mergeCell ref="D36:F39"/>
    <mergeCell ref="D132:F135"/>
    <mergeCell ref="D229:F232"/>
    <mergeCell ref="A50:B51"/>
    <mergeCell ref="D50:E51"/>
    <mergeCell ref="D84:F87"/>
    <mergeCell ref="A98:B99"/>
    <mergeCell ref="D98:E99"/>
  </mergeCells>
  <pageMargins left="0.25" right="0.25" top="0.75" bottom="0.75" header="0.3" footer="0.3"/>
  <pageSetup paperSize="9" scale="67" fitToHeight="0"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61"/>
  <sheetViews>
    <sheetView topLeftCell="A85" zoomScale="80" zoomScaleNormal="80" workbookViewId="0">
      <selection activeCell="E80" sqref="E80:E82"/>
    </sheetView>
  </sheetViews>
  <sheetFormatPr defaultColWidth="11.42578125" defaultRowHeight="12.75" x14ac:dyDescent="0.2"/>
  <cols>
    <col min="1" max="1" width="71" customWidth="1"/>
    <col min="2" max="2" width="2.28515625" bestFit="1" customWidth="1"/>
    <col min="3" max="3" width="2.140625" customWidth="1"/>
    <col min="4" max="4" width="70.85546875" customWidth="1"/>
    <col min="5" max="5" width="2.28515625" bestFit="1" customWidth="1"/>
    <col min="6" max="6" width="2.140625" customWidth="1"/>
  </cols>
  <sheetData>
    <row r="1" spans="1:6" ht="15" thickBot="1" x14ac:dyDescent="0.25">
      <c r="A1" s="102" t="str">
        <f>'SR Area F'!A3:D3</f>
        <v>C.2.6.1 Gestione mediazione e conciliazioni</v>
      </c>
      <c r="B1" s="91"/>
      <c r="C1" s="91"/>
      <c r="D1" s="91"/>
      <c r="E1" s="91"/>
      <c r="F1" s="91"/>
    </row>
    <row r="2" spans="1:6" ht="12.75" customHeight="1" x14ac:dyDescent="0.2">
      <c r="A2" s="340" t="s">
        <v>425</v>
      </c>
      <c r="B2" s="341"/>
      <c r="C2" s="92"/>
      <c r="D2" s="344" t="s">
        <v>426</v>
      </c>
      <c r="E2" s="341"/>
      <c r="F2" s="92"/>
    </row>
    <row r="3" spans="1:6" ht="30" customHeight="1" thickBot="1" x14ac:dyDescent="0.25">
      <c r="A3" s="342"/>
      <c r="B3" s="343"/>
      <c r="C3" s="93"/>
      <c r="D3" s="343"/>
      <c r="E3" s="343"/>
      <c r="F3" s="93"/>
    </row>
    <row r="4" spans="1:6" x14ac:dyDescent="0.2">
      <c r="A4" s="71" t="s">
        <v>42</v>
      </c>
      <c r="B4" s="94"/>
      <c r="C4" s="95"/>
      <c r="D4" s="72" t="s">
        <v>50</v>
      </c>
      <c r="E4" s="94"/>
      <c r="F4" s="95"/>
    </row>
    <row r="5" spans="1:6" ht="76.5" x14ac:dyDescent="0.2">
      <c r="A5" s="19" t="s">
        <v>49</v>
      </c>
      <c r="B5" s="94"/>
      <c r="C5" s="95"/>
      <c r="D5" s="96" t="s">
        <v>51</v>
      </c>
      <c r="E5" s="94"/>
      <c r="F5" s="95"/>
    </row>
    <row r="6" spans="1:6" x14ac:dyDescent="0.2">
      <c r="A6" s="97" t="s">
        <v>43</v>
      </c>
      <c r="B6" s="98">
        <v>1</v>
      </c>
      <c r="C6" s="95"/>
      <c r="D6" s="98" t="s">
        <v>52</v>
      </c>
      <c r="E6" s="98">
        <v>1</v>
      </c>
      <c r="F6" s="95"/>
    </row>
    <row r="7" spans="1:6" x14ac:dyDescent="0.2">
      <c r="A7" s="97" t="s">
        <v>44</v>
      </c>
      <c r="B7" s="98"/>
      <c r="C7" s="95"/>
      <c r="D7" s="98" t="s">
        <v>53</v>
      </c>
      <c r="E7" s="98"/>
      <c r="F7" s="95"/>
    </row>
    <row r="8" spans="1:6" x14ac:dyDescent="0.2">
      <c r="A8" s="97" t="s">
        <v>45</v>
      </c>
      <c r="B8" s="98"/>
      <c r="C8" s="95"/>
      <c r="D8" s="98" t="s">
        <v>54</v>
      </c>
      <c r="E8" s="98"/>
      <c r="F8" s="95"/>
    </row>
    <row r="9" spans="1:6" ht="25.5" x14ac:dyDescent="0.2">
      <c r="A9" s="97" t="s">
        <v>47</v>
      </c>
      <c r="B9" s="98"/>
      <c r="C9" s="95"/>
      <c r="D9" s="98" t="s">
        <v>55</v>
      </c>
      <c r="E9" s="98"/>
      <c r="F9" s="95"/>
    </row>
    <row r="10" spans="1:6" x14ac:dyDescent="0.2">
      <c r="A10" s="97" t="s">
        <v>46</v>
      </c>
      <c r="B10" s="98"/>
      <c r="C10" s="95"/>
      <c r="D10" s="98" t="s">
        <v>56</v>
      </c>
      <c r="E10" s="98"/>
      <c r="F10" s="95"/>
    </row>
    <row r="11" spans="1:6" x14ac:dyDescent="0.2">
      <c r="A11" s="99"/>
      <c r="B11" s="100"/>
      <c r="C11" s="100"/>
      <c r="D11" s="100"/>
      <c r="E11" s="100"/>
      <c r="F11" s="100"/>
    </row>
    <row r="12" spans="1:6" x14ac:dyDescent="0.2">
      <c r="A12" s="72" t="s">
        <v>57</v>
      </c>
      <c r="B12" s="94"/>
      <c r="C12" s="100"/>
      <c r="D12" s="72" t="s">
        <v>58</v>
      </c>
      <c r="E12" s="94"/>
      <c r="F12" s="100"/>
    </row>
    <row r="13" spans="1:6" ht="63.75" x14ac:dyDescent="0.2">
      <c r="A13" s="21" t="s">
        <v>59</v>
      </c>
      <c r="B13" s="94"/>
      <c r="C13" s="100"/>
      <c r="D13" s="21" t="s">
        <v>100</v>
      </c>
      <c r="E13" s="94"/>
      <c r="F13" s="100"/>
    </row>
    <row r="14" spans="1:6" x14ac:dyDescent="0.2">
      <c r="A14" s="73" t="s">
        <v>482</v>
      </c>
      <c r="B14" s="98"/>
      <c r="C14" s="100"/>
      <c r="D14" s="98" t="s">
        <v>61</v>
      </c>
      <c r="E14" s="98">
        <v>1</v>
      </c>
      <c r="F14" s="100"/>
    </row>
    <row r="15" spans="1:6" x14ac:dyDescent="0.2">
      <c r="A15" s="73" t="s">
        <v>485</v>
      </c>
      <c r="B15" s="98"/>
      <c r="C15" s="100"/>
      <c r="D15" s="73" t="s">
        <v>493</v>
      </c>
      <c r="E15" s="98"/>
      <c r="F15" s="100"/>
    </row>
    <row r="16" spans="1:6" x14ac:dyDescent="0.2">
      <c r="A16" s="73" t="s">
        <v>483</v>
      </c>
      <c r="B16" s="98"/>
      <c r="C16" s="100"/>
      <c r="D16" s="98"/>
      <c r="E16" s="98"/>
      <c r="F16" s="100"/>
    </row>
    <row r="17" spans="1:6" x14ac:dyDescent="0.2">
      <c r="A17" s="73" t="s">
        <v>484</v>
      </c>
      <c r="B17" s="98"/>
      <c r="C17" s="100"/>
      <c r="D17" s="98"/>
      <c r="E17" s="98"/>
      <c r="F17" s="100"/>
    </row>
    <row r="18" spans="1:6" x14ac:dyDescent="0.2">
      <c r="A18" s="98" t="s">
        <v>60</v>
      </c>
      <c r="B18" s="98">
        <v>5</v>
      </c>
      <c r="C18" s="100"/>
      <c r="E18" s="98"/>
      <c r="F18" s="100"/>
    </row>
    <row r="19" spans="1:6" x14ac:dyDescent="0.2">
      <c r="A19" s="100"/>
      <c r="B19" s="100"/>
      <c r="C19" s="100"/>
      <c r="D19" s="100"/>
      <c r="E19" s="100"/>
      <c r="F19" s="100"/>
    </row>
    <row r="20" spans="1:6" x14ac:dyDescent="0.2">
      <c r="A20" s="72" t="s">
        <v>63</v>
      </c>
      <c r="B20" s="94"/>
      <c r="C20" s="100"/>
      <c r="D20" s="72" t="s">
        <v>64</v>
      </c>
      <c r="E20" s="94"/>
      <c r="F20" s="100"/>
    </row>
    <row r="21" spans="1:6" ht="38.25" x14ac:dyDescent="0.2">
      <c r="A21" s="21" t="s">
        <v>65</v>
      </c>
      <c r="B21" s="94"/>
      <c r="C21" s="100"/>
      <c r="D21" s="21" t="s">
        <v>570</v>
      </c>
      <c r="E21" s="94"/>
      <c r="F21" s="100"/>
    </row>
    <row r="22" spans="1:6" x14ac:dyDescent="0.2">
      <c r="A22" s="98" t="s">
        <v>66</v>
      </c>
      <c r="B22" s="98">
        <v>1</v>
      </c>
      <c r="C22" s="100"/>
      <c r="D22" s="98" t="s">
        <v>61</v>
      </c>
      <c r="E22" s="98">
        <v>1</v>
      </c>
      <c r="F22" s="100"/>
    </row>
    <row r="23" spans="1:6" x14ac:dyDescent="0.2">
      <c r="A23" s="233" t="s">
        <v>486</v>
      </c>
      <c r="B23" s="98"/>
      <c r="C23" s="100"/>
      <c r="D23" s="260" t="s">
        <v>513</v>
      </c>
      <c r="E23" s="98"/>
      <c r="F23" s="100"/>
    </row>
    <row r="24" spans="1:6" x14ac:dyDescent="0.2">
      <c r="A24" s="98" t="s">
        <v>150</v>
      </c>
      <c r="B24" s="98"/>
      <c r="C24" s="100"/>
      <c r="D24" s="260" t="s">
        <v>516</v>
      </c>
      <c r="E24" s="98"/>
      <c r="F24" s="100"/>
    </row>
    <row r="25" spans="1:6" x14ac:dyDescent="0.2">
      <c r="A25" s="233" t="s">
        <v>487</v>
      </c>
      <c r="B25" s="98"/>
      <c r="C25" s="100"/>
      <c r="D25" s="260" t="s">
        <v>515</v>
      </c>
      <c r="E25" s="98"/>
      <c r="F25" s="100"/>
    </row>
    <row r="26" spans="1:6" x14ac:dyDescent="0.2">
      <c r="A26" s="98" t="s">
        <v>151</v>
      </c>
      <c r="B26" s="98"/>
      <c r="C26" s="100"/>
      <c r="D26" s="260" t="s">
        <v>514</v>
      </c>
      <c r="E26" s="101"/>
      <c r="F26" s="100"/>
    </row>
    <row r="27" spans="1:6" x14ac:dyDescent="0.2">
      <c r="A27" s="100"/>
      <c r="B27" s="100"/>
      <c r="C27" s="100"/>
      <c r="D27" s="100"/>
      <c r="E27" s="100"/>
      <c r="F27" s="100"/>
    </row>
    <row r="28" spans="1:6" x14ac:dyDescent="0.2">
      <c r="A28" s="72" t="s">
        <v>67</v>
      </c>
      <c r="B28" s="94"/>
      <c r="C28" s="100"/>
      <c r="D28" s="72" t="s">
        <v>68</v>
      </c>
      <c r="E28" s="94"/>
      <c r="F28" s="100"/>
    </row>
    <row r="29" spans="1:6" ht="38.25" x14ac:dyDescent="0.2">
      <c r="A29" s="21" t="s">
        <v>69</v>
      </c>
      <c r="B29" s="94"/>
      <c r="C29" s="100"/>
      <c r="D29" s="21" t="s">
        <v>72</v>
      </c>
      <c r="E29" s="94"/>
      <c r="F29" s="100"/>
    </row>
    <row r="30" spans="1:6" x14ac:dyDescent="0.2">
      <c r="A30" s="98" t="s">
        <v>70</v>
      </c>
      <c r="B30" s="98"/>
      <c r="C30" s="100"/>
      <c r="D30" s="98" t="s">
        <v>73</v>
      </c>
      <c r="E30" s="98"/>
      <c r="F30" s="100"/>
    </row>
    <row r="31" spans="1:6" ht="25.5" x14ac:dyDescent="0.2">
      <c r="A31" s="234" t="s">
        <v>488</v>
      </c>
      <c r="B31" s="98"/>
      <c r="C31" s="100"/>
      <c r="D31" s="98" t="s">
        <v>74</v>
      </c>
      <c r="E31" s="98">
        <v>2</v>
      </c>
      <c r="F31" s="100"/>
    </row>
    <row r="32" spans="1:6" ht="25.5" x14ac:dyDescent="0.2">
      <c r="A32" s="234" t="s">
        <v>489</v>
      </c>
      <c r="B32" s="98"/>
      <c r="C32" s="100"/>
      <c r="D32" s="234" t="s">
        <v>509</v>
      </c>
      <c r="E32" s="98"/>
      <c r="F32" s="100"/>
    </row>
    <row r="33" spans="1:6" ht="25.5" x14ac:dyDescent="0.2">
      <c r="A33" s="235" t="s">
        <v>490</v>
      </c>
      <c r="B33" s="98"/>
      <c r="C33" s="100"/>
      <c r="D33" s="260" t="s">
        <v>510</v>
      </c>
      <c r="E33" s="98"/>
      <c r="F33" s="100"/>
    </row>
    <row r="34" spans="1:6" ht="25.5" x14ac:dyDescent="0.2">
      <c r="A34" s="104" t="s">
        <v>71</v>
      </c>
      <c r="B34" s="98">
        <v>5</v>
      </c>
      <c r="C34" s="100"/>
      <c r="D34" s="260" t="s">
        <v>511</v>
      </c>
      <c r="E34" s="98"/>
      <c r="F34" s="100"/>
    </row>
    <row r="35" spans="1:6" x14ac:dyDescent="0.2">
      <c r="A35" s="100"/>
      <c r="B35" s="100"/>
      <c r="C35" s="100"/>
      <c r="D35" s="100"/>
      <c r="E35" s="100"/>
      <c r="F35" s="100"/>
    </row>
    <row r="36" spans="1:6" x14ac:dyDescent="0.2">
      <c r="A36" s="72" t="s">
        <v>75</v>
      </c>
      <c r="B36" s="94"/>
      <c r="C36" s="100"/>
      <c r="D36" s="290"/>
      <c r="E36" s="290"/>
      <c r="F36" s="290"/>
    </row>
    <row r="37" spans="1:6" ht="51" x14ac:dyDescent="0.2">
      <c r="A37" s="21" t="s">
        <v>76</v>
      </c>
      <c r="B37" s="94"/>
      <c r="C37" s="100"/>
      <c r="D37" s="290"/>
      <c r="E37" s="290"/>
      <c r="F37" s="290"/>
    </row>
    <row r="38" spans="1:6" x14ac:dyDescent="0.2">
      <c r="A38" s="98" t="s">
        <v>61</v>
      </c>
      <c r="B38" s="98">
        <v>1</v>
      </c>
      <c r="C38" s="100"/>
      <c r="D38" s="290"/>
      <c r="E38" s="290"/>
      <c r="F38" s="290"/>
    </row>
    <row r="39" spans="1:6" ht="12.75" customHeight="1" x14ac:dyDescent="0.2">
      <c r="A39" s="98" t="s">
        <v>62</v>
      </c>
      <c r="B39" s="98"/>
      <c r="C39" s="100"/>
      <c r="D39" s="290"/>
      <c r="E39" s="290"/>
      <c r="F39" s="290"/>
    </row>
    <row r="40" spans="1:6" ht="24" customHeight="1" x14ac:dyDescent="0.2">
      <c r="A40" s="100"/>
      <c r="B40" s="100"/>
      <c r="C40" s="100"/>
      <c r="D40" s="232"/>
      <c r="E40" s="232"/>
      <c r="F40" s="232"/>
    </row>
    <row r="41" spans="1:6" x14ac:dyDescent="0.2">
      <c r="A41" s="72" t="s">
        <v>102</v>
      </c>
      <c r="B41" s="21"/>
      <c r="C41" s="100"/>
      <c r="D41" s="232"/>
      <c r="E41" s="232"/>
      <c r="F41" s="232"/>
    </row>
    <row r="42" spans="1:6" ht="25.5" x14ac:dyDescent="0.2">
      <c r="A42" s="21" t="s">
        <v>77</v>
      </c>
      <c r="B42" s="21"/>
      <c r="C42" s="100"/>
      <c r="D42" s="232"/>
      <c r="E42" s="232"/>
      <c r="F42" s="232"/>
    </row>
    <row r="43" spans="1:6" x14ac:dyDescent="0.2">
      <c r="A43" s="73" t="s">
        <v>491</v>
      </c>
      <c r="B43" s="98"/>
      <c r="C43" s="100"/>
      <c r="D43" s="232"/>
      <c r="E43" s="232"/>
      <c r="F43" s="232"/>
    </row>
    <row r="44" spans="1:6" x14ac:dyDescent="0.2">
      <c r="A44" s="98" t="s">
        <v>79</v>
      </c>
      <c r="B44" s="98">
        <v>2</v>
      </c>
      <c r="C44" s="100"/>
      <c r="D44" s="232"/>
      <c r="E44" s="232"/>
      <c r="F44" s="232"/>
    </row>
    <row r="45" spans="1:6" x14ac:dyDescent="0.2">
      <c r="A45" s="73" t="s">
        <v>492</v>
      </c>
      <c r="B45" s="98"/>
      <c r="C45" s="100"/>
      <c r="D45" s="232"/>
      <c r="E45" s="232"/>
      <c r="F45" s="232"/>
    </row>
    <row r="46" spans="1:6" x14ac:dyDescent="0.2">
      <c r="A46" s="98" t="s">
        <v>152</v>
      </c>
      <c r="B46" s="98"/>
      <c r="C46" s="100"/>
      <c r="D46" s="232"/>
      <c r="E46" s="232"/>
      <c r="F46" s="232"/>
    </row>
    <row r="47" spans="1:6" x14ac:dyDescent="0.2">
      <c r="A47" s="98" t="s">
        <v>78</v>
      </c>
      <c r="B47" s="98"/>
      <c r="C47" s="100"/>
      <c r="D47" s="232"/>
      <c r="E47" s="232"/>
      <c r="F47" s="232"/>
    </row>
    <row r="48" spans="1:6" x14ac:dyDescent="0.2">
      <c r="A48" s="100"/>
      <c r="B48" s="100"/>
      <c r="C48" s="100"/>
      <c r="D48" s="232"/>
      <c r="E48" s="232"/>
      <c r="F48" s="232"/>
    </row>
    <row r="49" spans="1:6" ht="15" thickBot="1" x14ac:dyDescent="0.25">
      <c r="A49" s="102" t="str">
        <f>'SR Area F'!A17:D17</f>
        <v>C.2.6.2. Gestione arbitrati</v>
      </c>
      <c r="B49" s="91"/>
      <c r="C49" s="91"/>
      <c r="D49" s="91"/>
      <c r="E49" s="91"/>
      <c r="F49" s="91"/>
    </row>
    <row r="50" spans="1:6" x14ac:dyDescent="0.2">
      <c r="A50" s="340" t="s">
        <v>425</v>
      </c>
      <c r="B50" s="341"/>
      <c r="C50" s="92"/>
      <c r="D50" s="344" t="s">
        <v>426</v>
      </c>
      <c r="E50" s="341"/>
      <c r="F50" s="92"/>
    </row>
    <row r="51" spans="1:6" ht="13.5" thickBot="1" x14ac:dyDescent="0.25">
      <c r="A51" s="342"/>
      <c r="B51" s="343"/>
      <c r="C51" s="93"/>
      <c r="D51" s="343"/>
      <c r="E51" s="343"/>
      <c r="F51" s="93"/>
    </row>
    <row r="52" spans="1:6" x14ac:dyDescent="0.2">
      <c r="A52" s="71" t="s">
        <v>42</v>
      </c>
      <c r="B52" s="94"/>
      <c r="C52" s="95"/>
      <c r="D52" s="72" t="s">
        <v>50</v>
      </c>
      <c r="E52" s="94"/>
      <c r="F52" s="95"/>
    </row>
    <row r="53" spans="1:6" ht="76.5" x14ac:dyDescent="0.2">
      <c r="A53" s="19" t="s">
        <v>49</v>
      </c>
      <c r="B53" s="94"/>
      <c r="C53" s="95"/>
      <c r="D53" s="96" t="s">
        <v>51</v>
      </c>
      <c r="E53" s="94"/>
      <c r="F53" s="95"/>
    </row>
    <row r="54" spans="1:6" x14ac:dyDescent="0.2">
      <c r="A54" s="97" t="s">
        <v>43</v>
      </c>
      <c r="B54" s="98">
        <v>1</v>
      </c>
      <c r="C54" s="95"/>
      <c r="D54" s="98" t="s">
        <v>52</v>
      </c>
      <c r="E54" s="98">
        <v>1</v>
      </c>
      <c r="F54" s="95"/>
    </row>
    <row r="55" spans="1:6" x14ac:dyDescent="0.2">
      <c r="A55" s="97" t="s">
        <v>44</v>
      </c>
      <c r="B55" s="98"/>
      <c r="C55" s="95"/>
      <c r="D55" s="98" t="s">
        <v>53</v>
      </c>
      <c r="E55" s="98"/>
      <c r="F55" s="95"/>
    </row>
    <row r="56" spans="1:6" x14ac:dyDescent="0.2">
      <c r="A56" s="97" t="s">
        <v>45</v>
      </c>
      <c r="B56" s="98"/>
      <c r="C56" s="95"/>
      <c r="D56" s="98" t="s">
        <v>54</v>
      </c>
      <c r="E56" s="98"/>
      <c r="F56" s="95"/>
    </row>
    <row r="57" spans="1:6" ht="25.5" x14ac:dyDescent="0.2">
      <c r="A57" s="97" t="s">
        <v>47</v>
      </c>
      <c r="B57" s="98"/>
      <c r="C57" s="95"/>
      <c r="D57" s="98" t="s">
        <v>55</v>
      </c>
      <c r="E57" s="98"/>
      <c r="F57" s="95"/>
    </row>
    <row r="58" spans="1:6" x14ac:dyDescent="0.2">
      <c r="A58" s="97" t="s">
        <v>46</v>
      </c>
      <c r="B58" s="98"/>
      <c r="C58" s="95"/>
      <c r="D58" s="98" t="s">
        <v>56</v>
      </c>
      <c r="E58" s="98"/>
      <c r="F58" s="95"/>
    </row>
    <row r="59" spans="1:6" x14ac:dyDescent="0.2">
      <c r="A59" s="99"/>
      <c r="B59" s="100"/>
      <c r="C59" s="100"/>
      <c r="D59" s="100"/>
      <c r="E59" s="100"/>
      <c r="F59" s="100"/>
    </row>
    <row r="60" spans="1:6" x14ac:dyDescent="0.2">
      <c r="A60" s="72" t="s">
        <v>57</v>
      </c>
      <c r="B60" s="94"/>
      <c r="C60" s="100"/>
      <c r="D60" s="72" t="s">
        <v>58</v>
      </c>
      <c r="E60" s="94"/>
      <c r="F60" s="100"/>
    </row>
    <row r="61" spans="1:6" ht="63.75" x14ac:dyDescent="0.2">
      <c r="A61" s="21" t="s">
        <v>59</v>
      </c>
      <c r="B61" s="94"/>
      <c r="C61" s="100"/>
      <c r="D61" s="21" t="s">
        <v>100</v>
      </c>
      <c r="E61" s="94"/>
      <c r="F61" s="100"/>
    </row>
    <row r="62" spans="1:6" x14ac:dyDescent="0.2">
      <c r="A62" s="73" t="s">
        <v>482</v>
      </c>
      <c r="B62" s="98"/>
      <c r="C62" s="100"/>
      <c r="D62" s="98" t="s">
        <v>61</v>
      </c>
      <c r="E62" s="98">
        <v>1</v>
      </c>
      <c r="F62" s="100"/>
    </row>
    <row r="63" spans="1:6" x14ac:dyDescent="0.2">
      <c r="A63" s="73" t="s">
        <v>485</v>
      </c>
      <c r="B63" s="98"/>
      <c r="C63" s="100"/>
      <c r="D63" s="73" t="s">
        <v>493</v>
      </c>
      <c r="E63" s="98"/>
      <c r="F63" s="100"/>
    </row>
    <row r="64" spans="1:6" x14ac:dyDescent="0.2">
      <c r="A64" s="73" t="s">
        <v>483</v>
      </c>
      <c r="B64" s="98"/>
      <c r="C64" s="100"/>
      <c r="D64" s="98"/>
      <c r="E64" s="98"/>
      <c r="F64" s="100"/>
    </row>
    <row r="65" spans="1:6" x14ac:dyDescent="0.2">
      <c r="A65" s="73" t="s">
        <v>484</v>
      </c>
      <c r="B65" s="98"/>
      <c r="C65" s="100"/>
      <c r="D65" s="98"/>
      <c r="E65" s="98"/>
      <c r="F65" s="100"/>
    </row>
    <row r="66" spans="1:6" x14ac:dyDescent="0.2">
      <c r="A66" s="98" t="s">
        <v>60</v>
      </c>
      <c r="B66" s="98">
        <v>5</v>
      </c>
      <c r="C66" s="100"/>
      <c r="E66" s="98"/>
      <c r="F66" s="100"/>
    </row>
    <row r="67" spans="1:6" x14ac:dyDescent="0.2">
      <c r="A67" s="100"/>
      <c r="B67" s="100"/>
      <c r="C67" s="100"/>
      <c r="D67" s="100"/>
      <c r="E67" s="100"/>
      <c r="F67" s="100"/>
    </row>
    <row r="68" spans="1:6" x14ac:dyDescent="0.2">
      <c r="A68" s="72" t="s">
        <v>63</v>
      </c>
      <c r="B68" s="94"/>
      <c r="C68" s="100"/>
      <c r="D68" s="72" t="s">
        <v>64</v>
      </c>
      <c r="E68" s="94"/>
      <c r="F68" s="100"/>
    </row>
    <row r="69" spans="1:6" ht="38.25" x14ac:dyDescent="0.2">
      <c r="A69" s="21" t="s">
        <v>65</v>
      </c>
      <c r="B69" s="94"/>
      <c r="C69" s="100"/>
      <c r="D69" s="21" t="s">
        <v>570</v>
      </c>
      <c r="E69" s="94"/>
      <c r="F69" s="100"/>
    </row>
    <row r="70" spans="1:6" x14ac:dyDescent="0.2">
      <c r="A70" s="98" t="s">
        <v>66</v>
      </c>
      <c r="B70" s="98">
        <v>1</v>
      </c>
      <c r="C70" s="100"/>
      <c r="D70" s="98" t="s">
        <v>61</v>
      </c>
      <c r="E70" s="98">
        <v>1</v>
      </c>
      <c r="F70" s="100"/>
    </row>
    <row r="71" spans="1:6" x14ac:dyDescent="0.2">
      <c r="A71" s="233" t="s">
        <v>486</v>
      </c>
      <c r="B71" s="98"/>
      <c r="C71" s="100"/>
      <c r="D71" s="260" t="s">
        <v>513</v>
      </c>
      <c r="E71" s="98"/>
      <c r="F71" s="100"/>
    </row>
    <row r="72" spans="1:6" x14ac:dyDescent="0.2">
      <c r="A72" s="98" t="s">
        <v>150</v>
      </c>
      <c r="B72" s="98"/>
      <c r="C72" s="100"/>
      <c r="D72" s="260" t="s">
        <v>516</v>
      </c>
      <c r="E72" s="98"/>
      <c r="F72" s="100"/>
    </row>
    <row r="73" spans="1:6" x14ac:dyDescent="0.2">
      <c r="A73" s="233" t="s">
        <v>487</v>
      </c>
      <c r="B73" s="98"/>
      <c r="C73" s="100"/>
      <c r="D73" s="260" t="s">
        <v>515</v>
      </c>
      <c r="E73" s="98"/>
      <c r="F73" s="100"/>
    </row>
    <row r="74" spans="1:6" x14ac:dyDescent="0.2">
      <c r="A74" s="98" t="s">
        <v>151</v>
      </c>
      <c r="B74" s="98"/>
      <c r="C74" s="100"/>
      <c r="D74" s="260" t="s">
        <v>514</v>
      </c>
      <c r="E74" s="101"/>
      <c r="F74" s="100"/>
    </row>
    <row r="75" spans="1:6" x14ac:dyDescent="0.2">
      <c r="A75" s="100"/>
      <c r="B75" s="100"/>
      <c r="C75" s="100"/>
      <c r="D75" s="100"/>
      <c r="E75" s="100"/>
      <c r="F75" s="100"/>
    </row>
    <row r="76" spans="1:6" ht="12.75" customHeight="1" x14ac:dyDescent="0.2">
      <c r="A76" s="72" t="s">
        <v>67</v>
      </c>
      <c r="B76" s="94"/>
      <c r="C76" s="100"/>
      <c r="D76" s="72" t="s">
        <v>68</v>
      </c>
      <c r="E76" s="94"/>
      <c r="F76" s="100"/>
    </row>
    <row r="77" spans="1:6" ht="38.25" x14ac:dyDescent="0.2">
      <c r="A77" s="21" t="s">
        <v>69</v>
      </c>
      <c r="B77" s="94"/>
      <c r="C77" s="100"/>
      <c r="D77" s="21" t="s">
        <v>72</v>
      </c>
      <c r="E77" s="94"/>
      <c r="F77" s="100"/>
    </row>
    <row r="78" spans="1:6" x14ac:dyDescent="0.2">
      <c r="A78" s="98" t="s">
        <v>70</v>
      </c>
      <c r="B78" s="98"/>
      <c r="C78" s="100"/>
      <c r="D78" s="98" t="s">
        <v>73</v>
      </c>
      <c r="E78" s="98"/>
      <c r="F78" s="100"/>
    </row>
    <row r="79" spans="1:6" ht="25.5" x14ac:dyDescent="0.2">
      <c r="A79" s="234" t="s">
        <v>488</v>
      </c>
      <c r="B79" s="98"/>
      <c r="C79" s="100"/>
      <c r="D79" s="98" t="s">
        <v>74</v>
      </c>
      <c r="E79" s="98">
        <v>2</v>
      </c>
      <c r="F79" s="100"/>
    </row>
    <row r="80" spans="1:6" ht="25.5" x14ac:dyDescent="0.2">
      <c r="A80" s="234" t="s">
        <v>489</v>
      </c>
      <c r="B80" s="98"/>
      <c r="C80" s="100"/>
      <c r="D80" s="234" t="s">
        <v>509</v>
      </c>
      <c r="E80" s="98"/>
      <c r="F80" s="100"/>
    </row>
    <row r="81" spans="1:6" ht="25.5" x14ac:dyDescent="0.2">
      <c r="A81" s="235" t="s">
        <v>490</v>
      </c>
      <c r="B81" s="98"/>
      <c r="C81" s="100"/>
      <c r="D81" s="260" t="s">
        <v>510</v>
      </c>
      <c r="E81" s="98"/>
      <c r="F81" s="100"/>
    </row>
    <row r="82" spans="1:6" ht="25.5" x14ac:dyDescent="0.2">
      <c r="A82" s="104" t="s">
        <v>71</v>
      </c>
      <c r="B82" s="98">
        <v>5</v>
      </c>
      <c r="C82" s="100"/>
      <c r="D82" s="260" t="s">
        <v>511</v>
      </c>
      <c r="E82" s="98"/>
      <c r="F82" s="100"/>
    </row>
    <row r="83" spans="1:6" x14ac:dyDescent="0.2">
      <c r="A83" s="100"/>
      <c r="B83" s="100"/>
      <c r="C83" s="100"/>
      <c r="D83" s="100"/>
      <c r="E83" s="100"/>
      <c r="F83" s="100"/>
    </row>
    <row r="84" spans="1:6" x14ac:dyDescent="0.2">
      <c r="A84" s="72" t="s">
        <v>75</v>
      </c>
      <c r="B84" s="94"/>
      <c r="C84" s="100"/>
      <c r="D84" s="290"/>
      <c r="E84" s="290"/>
      <c r="F84" s="290"/>
    </row>
    <row r="85" spans="1:6" ht="51" x14ac:dyDescent="0.2">
      <c r="A85" s="21" t="s">
        <v>76</v>
      </c>
      <c r="B85" s="94"/>
      <c r="C85" s="100"/>
      <c r="D85" s="290"/>
      <c r="E85" s="290"/>
      <c r="F85" s="290"/>
    </row>
    <row r="86" spans="1:6" x14ac:dyDescent="0.2">
      <c r="A86" s="98" t="s">
        <v>61</v>
      </c>
      <c r="B86" s="98">
        <v>1</v>
      </c>
      <c r="C86" s="100"/>
      <c r="D86" s="290"/>
      <c r="E86" s="290"/>
      <c r="F86" s="290"/>
    </row>
    <row r="87" spans="1:6" x14ac:dyDescent="0.2">
      <c r="A87" s="98" t="s">
        <v>62</v>
      </c>
      <c r="B87" s="98"/>
      <c r="C87" s="100"/>
      <c r="D87" s="290"/>
      <c r="E87" s="290"/>
      <c r="F87" s="290"/>
    </row>
    <row r="88" spans="1:6" x14ac:dyDescent="0.2">
      <c r="A88" s="100"/>
      <c r="B88" s="100"/>
      <c r="C88" s="100"/>
      <c r="D88" s="232"/>
      <c r="E88" s="232"/>
      <c r="F88" s="232"/>
    </row>
    <row r="89" spans="1:6" x14ac:dyDescent="0.2">
      <c r="A89" s="72" t="s">
        <v>102</v>
      </c>
      <c r="B89" s="21"/>
      <c r="C89" s="100"/>
      <c r="D89" s="232"/>
      <c r="E89" s="232"/>
      <c r="F89" s="232"/>
    </row>
    <row r="90" spans="1:6" ht="25.5" x14ac:dyDescent="0.2">
      <c r="A90" s="21" t="s">
        <v>77</v>
      </c>
      <c r="B90" s="21"/>
      <c r="C90" s="100"/>
      <c r="D90" s="232"/>
      <c r="E90" s="232"/>
      <c r="F90" s="232"/>
    </row>
    <row r="91" spans="1:6" x14ac:dyDescent="0.2">
      <c r="A91" s="73" t="s">
        <v>491</v>
      </c>
      <c r="B91" s="98"/>
      <c r="C91" s="100"/>
      <c r="D91" s="232"/>
      <c r="E91" s="232"/>
      <c r="F91" s="232"/>
    </row>
    <row r="92" spans="1:6" x14ac:dyDescent="0.2">
      <c r="A92" s="98" t="s">
        <v>79</v>
      </c>
      <c r="B92" s="98">
        <v>2</v>
      </c>
      <c r="C92" s="100"/>
      <c r="D92" s="232"/>
      <c r="E92" s="232"/>
      <c r="F92" s="232"/>
    </row>
    <row r="93" spans="1:6" x14ac:dyDescent="0.2">
      <c r="A93" s="73" t="s">
        <v>492</v>
      </c>
      <c r="B93" s="98"/>
      <c r="C93" s="100"/>
      <c r="D93" s="232"/>
      <c r="E93" s="232"/>
      <c r="F93" s="232"/>
    </row>
    <row r="94" spans="1:6" x14ac:dyDescent="0.2">
      <c r="A94" s="98" t="s">
        <v>152</v>
      </c>
      <c r="B94" s="98"/>
      <c r="C94" s="100"/>
      <c r="D94" s="232"/>
      <c r="E94" s="232"/>
      <c r="F94" s="232"/>
    </row>
    <row r="95" spans="1:6" x14ac:dyDescent="0.2">
      <c r="A95" s="98" t="s">
        <v>78</v>
      </c>
      <c r="B95" s="98"/>
      <c r="C95" s="100"/>
      <c r="D95" s="232"/>
      <c r="E95" s="232"/>
      <c r="F95" s="232"/>
    </row>
    <row r="96" spans="1:6" x14ac:dyDescent="0.2">
      <c r="A96" s="100"/>
      <c r="B96" s="100"/>
      <c r="C96" s="100"/>
      <c r="D96" s="232"/>
      <c r="E96" s="232"/>
      <c r="F96" s="232"/>
    </row>
    <row r="113" ht="12.75" customHeight="1" x14ac:dyDescent="0.2"/>
    <row r="150" ht="12.75" customHeight="1" x14ac:dyDescent="0.2"/>
    <row r="187" ht="12.75" customHeight="1" x14ac:dyDescent="0.2"/>
    <row r="224" ht="12.75" customHeight="1" x14ac:dyDescent="0.2"/>
    <row r="261" ht="12.75" customHeight="1" x14ac:dyDescent="0.2"/>
  </sheetData>
  <mergeCells count="6">
    <mergeCell ref="D84:F87"/>
    <mergeCell ref="A2:B3"/>
    <mergeCell ref="D2:E3"/>
    <mergeCell ref="D36:F39"/>
    <mergeCell ref="A50:B51"/>
    <mergeCell ref="D50:E51"/>
  </mergeCells>
  <pageMargins left="0.25" right="0.25" top="0.75" bottom="0.75" header="0.3" footer="0.3"/>
  <pageSetup paperSize="9" scale="67" fitToHeight="0" orientation="portrait" horizontalDpi="4294967292" verticalDpi="4294967292"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x14ac:dyDescent="0.2"/>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x14ac:dyDescent="0.2"/>
  <sheetData/>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008000"/>
    <pageSetUpPr fitToPage="1"/>
  </sheetPr>
  <dimension ref="A1:D136"/>
  <sheetViews>
    <sheetView tabSelected="1" zoomScale="90" zoomScaleNormal="90" workbookViewId="0">
      <selection activeCell="A22" sqref="A22"/>
    </sheetView>
  </sheetViews>
  <sheetFormatPr defaultColWidth="11.42578125" defaultRowHeight="15" x14ac:dyDescent="0.2"/>
  <cols>
    <col min="1" max="1" width="127.42578125" style="6" customWidth="1"/>
    <col min="2" max="2" width="5.28515625" customWidth="1"/>
    <col min="3" max="3" width="2.28515625" customWidth="1"/>
    <col min="4" max="4" width="46.85546875" customWidth="1"/>
  </cols>
  <sheetData>
    <row r="1" spans="1:4" ht="15.75" x14ac:dyDescent="0.25">
      <c r="A1" s="9" t="s">
        <v>112</v>
      </c>
      <c r="D1" s="9" t="s">
        <v>265</v>
      </c>
    </row>
    <row r="2" spans="1:4" ht="29.1" customHeight="1" x14ac:dyDescent="0.2">
      <c r="A2" s="284" t="s">
        <v>313</v>
      </c>
      <c r="D2" s="172" t="s">
        <v>317</v>
      </c>
    </row>
    <row r="3" spans="1:4" ht="24.75" customHeight="1" x14ac:dyDescent="0.2">
      <c r="A3" s="285"/>
      <c r="D3" s="172" t="s">
        <v>266</v>
      </c>
    </row>
    <row r="4" spans="1:4" ht="29.1" customHeight="1" x14ac:dyDescent="0.2">
      <c r="A4" s="285"/>
      <c r="D4" s="169" t="s">
        <v>267</v>
      </c>
    </row>
    <row r="5" spans="1:4" ht="29.1" customHeight="1" x14ac:dyDescent="0.2">
      <c r="A5" s="285"/>
      <c r="D5" s="170" t="s">
        <v>413</v>
      </c>
    </row>
    <row r="6" spans="1:4" ht="29.1" customHeight="1" x14ac:dyDescent="0.2">
      <c r="A6" s="285"/>
      <c r="D6" s="173" t="s">
        <v>271</v>
      </c>
    </row>
    <row r="7" spans="1:4" ht="29.1" customHeight="1" x14ac:dyDescent="0.2">
      <c r="A7" s="286"/>
      <c r="D7" s="169" t="s">
        <v>269</v>
      </c>
    </row>
    <row r="8" spans="1:4" ht="29.1" customHeight="1" x14ac:dyDescent="0.2">
      <c r="A8" s="174"/>
      <c r="D8" s="172" t="s">
        <v>270</v>
      </c>
    </row>
    <row r="9" spans="1:4" ht="19.5" customHeight="1" x14ac:dyDescent="0.25">
      <c r="A9" s="45" t="s">
        <v>8</v>
      </c>
    </row>
    <row r="10" spans="1:4" ht="12.75" x14ac:dyDescent="0.2">
      <c r="A10" s="173" t="s">
        <v>383</v>
      </c>
      <c r="B10" t="s">
        <v>317</v>
      </c>
    </row>
    <row r="11" spans="1:4" ht="12.75" x14ac:dyDescent="0.2">
      <c r="A11" s="173" t="s">
        <v>362</v>
      </c>
      <c r="B11" t="s">
        <v>317</v>
      </c>
    </row>
    <row r="12" spans="1:4" ht="12.75" x14ac:dyDescent="0.2">
      <c r="A12" s="173" t="s">
        <v>318</v>
      </c>
      <c r="B12" t="s">
        <v>317</v>
      </c>
    </row>
    <row r="13" spans="1:4" ht="12.75" x14ac:dyDescent="0.2">
      <c r="A13" s="173" t="s">
        <v>327</v>
      </c>
      <c r="B13" t="s">
        <v>317</v>
      </c>
    </row>
    <row r="14" spans="1:4" ht="12.75" x14ac:dyDescent="0.2">
      <c r="A14" s="173" t="s">
        <v>319</v>
      </c>
      <c r="B14" t="s">
        <v>317</v>
      </c>
    </row>
    <row r="15" spans="1:4" ht="12.75" x14ac:dyDescent="0.2">
      <c r="A15" s="173" t="s">
        <v>320</v>
      </c>
      <c r="B15" t="s">
        <v>268</v>
      </c>
    </row>
    <row r="16" spans="1:4" ht="12.75" x14ac:dyDescent="0.2">
      <c r="A16" s="173" t="s">
        <v>386</v>
      </c>
      <c r="B16" t="s">
        <v>266</v>
      </c>
    </row>
    <row r="17" spans="1:2" ht="12.75" x14ac:dyDescent="0.2">
      <c r="A17" s="173" t="s">
        <v>321</v>
      </c>
      <c r="B17" t="s">
        <v>266</v>
      </c>
    </row>
    <row r="18" spans="1:2" ht="12.75" x14ac:dyDescent="0.2">
      <c r="A18" s="173" t="s">
        <v>322</v>
      </c>
      <c r="B18" t="s">
        <v>267</v>
      </c>
    </row>
    <row r="19" spans="1:2" ht="12.75" x14ac:dyDescent="0.2">
      <c r="A19" s="173" t="s">
        <v>333</v>
      </c>
      <c r="B19" t="s">
        <v>267</v>
      </c>
    </row>
    <row r="20" spans="1:2" ht="12.75" x14ac:dyDescent="0.2">
      <c r="A20" s="173" t="s">
        <v>323</v>
      </c>
      <c r="B20" t="s">
        <v>267</v>
      </c>
    </row>
    <row r="21" spans="1:2" ht="26.25" customHeight="1" x14ac:dyDescent="0.2">
      <c r="A21" s="173" t="s">
        <v>384</v>
      </c>
      <c r="B21" t="s">
        <v>267</v>
      </c>
    </row>
    <row r="22" spans="1:2" ht="12.75" x14ac:dyDescent="0.2">
      <c r="A22" s="173" t="s">
        <v>324</v>
      </c>
      <c r="B22" t="s">
        <v>267</v>
      </c>
    </row>
    <row r="23" spans="1:2" ht="12.75" x14ac:dyDescent="0.2">
      <c r="A23" s="173" t="s">
        <v>325</v>
      </c>
      <c r="B23" t="s">
        <v>271</v>
      </c>
    </row>
    <row r="24" spans="1:2" ht="12.75" x14ac:dyDescent="0.2">
      <c r="A24" s="173" t="s">
        <v>326</v>
      </c>
      <c r="B24" t="s">
        <v>271</v>
      </c>
    </row>
    <row r="25" spans="1:2" ht="12.75" x14ac:dyDescent="0.2">
      <c r="A25" s="173" t="s">
        <v>363</v>
      </c>
      <c r="B25" t="s">
        <v>269</v>
      </c>
    </row>
    <row r="26" spans="1:2" ht="12.75" x14ac:dyDescent="0.2">
      <c r="A26" s="173" t="s">
        <v>328</v>
      </c>
      <c r="B26" t="s">
        <v>269</v>
      </c>
    </row>
    <row r="27" spans="1:2" ht="12.75" x14ac:dyDescent="0.2">
      <c r="A27" s="173" t="s">
        <v>329</v>
      </c>
      <c r="B27" t="s">
        <v>270</v>
      </c>
    </row>
    <row r="28" spans="1:2" ht="12.75" x14ac:dyDescent="0.2">
      <c r="A28" s="173" t="s">
        <v>330</v>
      </c>
      <c r="B28" t="s">
        <v>271</v>
      </c>
    </row>
    <row r="29" spans="1:2" ht="12.75" x14ac:dyDescent="0.2">
      <c r="A29" s="173" t="s">
        <v>331</v>
      </c>
      <c r="B29" t="s">
        <v>271</v>
      </c>
    </row>
    <row r="30" spans="1:2" ht="12.75" x14ac:dyDescent="0.2">
      <c r="A30" s="173" t="s">
        <v>332</v>
      </c>
      <c r="B30" t="s">
        <v>270</v>
      </c>
    </row>
    <row r="31" spans="1:2" ht="12.75" x14ac:dyDescent="0.2">
      <c r="A31" s="173" t="s">
        <v>343</v>
      </c>
      <c r="B31" t="s">
        <v>317</v>
      </c>
    </row>
    <row r="32" spans="1:2" ht="26.25" customHeight="1" x14ac:dyDescent="0.2">
      <c r="A32" s="47"/>
    </row>
    <row r="33" spans="1:2" x14ac:dyDescent="0.25">
      <c r="A33" s="45" t="s">
        <v>9</v>
      </c>
    </row>
    <row r="34" spans="1:2" ht="25.5" x14ac:dyDescent="0.2">
      <c r="A34" s="173" t="s">
        <v>114</v>
      </c>
      <c r="B34" t="s">
        <v>317</v>
      </c>
    </row>
    <row r="35" spans="1:2" ht="25.5" x14ac:dyDescent="0.2">
      <c r="A35" s="173" t="s">
        <v>115</v>
      </c>
      <c r="B35" t="s">
        <v>317</v>
      </c>
    </row>
    <row r="36" spans="1:2" ht="12.75" x14ac:dyDescent="0.2">
      <c r="A36" s="173" t="s">
        <v>116</v>
      </c>
      <c r="B36" t="s">
        <v>317</v>
      </c>
    </row>
    <row r="37" spans="1:2" ht="12.75" x14ac:dyDescent="0.2">
      <c r="A37" s="173" t="s">
        <v>117</v>
      </c>
      <c r="B37" t="s">
        <v>269</v>
      </c>
    </row>
    <row r="38" spans="1:2" ht="25.5" x14ac:dyDescent="0.2">
      <c r="A38" s="173" t="s">
        <v>118</v>
      </c>
      <c r="B38" t="s">
        <v>269</v>
      </c>
    </row>
    <row r="39" spans="1:2" ht="25.5" x14ac:dyDescent="0.2">
      <c r="A39" s="173" t="s">
        <v>119</v>
      </c>
      <c r="B39" t="s">
        <v>269</v>
      </c>
    </row>
    <row r="40" spans="1:2" ht="25.5" x14ac:dyDescent="0.2">
      <c r="A40" s="173" t="s">
        <v>120</v>
      </c>
      <c r="B40" t="s">
        <v>271</v>
      </c>
    </row>
    <row r="41" spans="1:2" ht="12.75" x14ac:dyDescent="0.2">
      <c r="A41" s="173" t="s">
        <v>274</v>
      </c>
      <c r="B41" t="s">
        <v>266</v>
      </c>
    </row>
    <row r="42" spans="1:2" ht="12.75" x14ac:dyDescent="0.2">
      <c r="A42" s="173" t="s">
        <v>275</v>
      </c>
      <c r="B42" t="s">
        <v>271</v>
      </c>
    </row>
    <row r="43" spans="1:2" ht="12.75" x14ac:dyDescent="0.2">
      <c r="A43" s="173" t="s">
        <v>276</v>
      </c>
      <c r="B43" t="s">
        <v>270</v>
      </c>
    </row>
    <row r="44" spans="1:2" ht="12.75" x14ac:dyDescent="0.2">
      <c r="A44" s="173" t="s">
        <v>458</v>
      </c>
      <c r="B44" t="s">
        <v>269</v>
      </c>
    </row>
    <row r="45" spans="1:2" ht="12.75" x14ac:dyDescent="0.2">
      <c r="A45" s="173" t="s">
        <v>459</v>
      </c>
      <c r="B45" t="s">
        <v>269</v>
      </c>
    </row>
    <row r="46" spans="1:2" ht="12.75" x14ac:dyDescent="0.2">
      <c r="A46" s="173" t="s">
        <v>460</v>
      </c>
      <c r="B46" t="s">
        <v>317</v>
      </c>
    </row>
    <row r="47" spans="1:2" ht="12.75" x14ac:dyDescent="0.2">
      <c r="A47" s="173" t="s">
        <v>461</v>
      </c>
      <c r="B47" t="s">
        <v>317</v>
      </c>
    </row>
    <row r="48" spans="1:2" ht="12.75" x14ac:dyDescent="0.2">
      <c r="A48" s="173" t="s">
        <v>462</v>
      </c>
      <c r="B48" t="s">
        <v>317</v>
      </c>
    </row>
    <row r="49" spans="1:2" ht="12.75" x14ac:dyDescent="0.2">
      <c r="A49" s="173" t="s">
        <v>463</v>
      </c>
      <c r="B49" t="s">
        <v>317</v>
      </c>
    </row>
    <row r="50" spans="1:2" ht="12.75" x14ac:dyDescent="0.2">
      <c r="A50" s="173" t="s">
        <v>464</v>
      </c>
      <c r="B50" t="s">
        <v>270</v>
      </c>
    </row>
    <row r="51" spans="1:2" ht="12.75" x14ac:dyDescent="0.2">
      <c r="A51" s="173" t="s">
        <v>465</v>
      </c>
      <c r="B51" t="s">
        <v>269</v>
      </c>
    </row>
    <row r="52" spans="1:2" ht="12.75" x14ac:dyDescent="0.2">
      <c r="A52" s="173" t="s">
        <v>466</v>
      </c>
      <c r="B52" t="s">
        <v>317</v>
      </c>
    </row>
    <row r="53" spans="1:2" ht="12.75" x14ac:dyDescent="0.2">
      <c r="A53" s="173" t="s">
        <v>467</v>
      </c>
      <c r="B53" t="s">
        <v>268</v>
      </c>
    </row>
    <row r="54" spans="1:2" ht="12.75" x14ac:dyDescent="0.2">
      <c r="A54" s="173" t="s">
        <v>468</v>
      </c>
      <c r="B54" t="s">
        <v>266</v>
      </c>
    </row>
    <row r="55" spans="1:2" ht="12.75" x14ac:dyDescent="0.2">
      <c r="A55" s="173" t="s">
        <v>469</v>
      </c>
      <c r="B55" t="s">
        <v>266</v>
      </c>
    </row>
    <row r="56" spans="1:2" ht="12.75" x14ac:dyDescent="0.2">
      <c r="A56" s="173" t="s">
        <v>470</v>
      </c>
      <c r="B56" t="s">
        <v>266</v>
      </c>
    </row>
    <row r="57" spans="1:2" ht="12.75" x14ac:dyDescent="0.2">
      <c r="A57" s="173" t="s">
        <v>471</v>
      </c>
      <c r="B57" t="s">
        <v>266</v>
      </c>
    </row>
    <row r="58" spans="1:2" ht="12.75" x14ac:dyDescent="0.2">
      <c r="A58" s="173" t="s">
        <v>472</v>
      </c>
      <c r="B58" t="s">
        <v>267</v>
      </c>
    </row>
    <row r="59" spans="1:2" ht="12.75" customHeight="1" x14ac:dyDescent="0.2">
      <c r="A59" s="173" t="s">
        <v>473</v>
      </c>
      <c r="B59" t="s">
        <v>267</v>
      </c>
    </row>
    <row r="60" spans="1:2" ht="12.75" x14ac:dyDescent="0.2">
      <c r="A60" s="173" t="s">
        <v>474</v>
      </c>
      <c r="B60" t="s">
        <v>266</v>
      </c>
    </row>
    <row r="61" spans="1:2" ht="12.75" x14ac:dyDescent="0.2">
      <c r="A61" s="173" t="s">
        <v>475</v>
      </c>
      <c r="B61" t="s">
        <v>269</v>
      </c>
    </row>
    <row r="62" spans="1:2" ht="12.75" x14ac:dyDescent="0.2">
      <c r="A62" s="173" t="s">
        <v>476</v>
      </c>
      <c r="B62" t="s">
        <v>271</v>
      </c>
    </row>
    <row r="63" spans="1:2" ht="12.75" x14ac:dyDescent="0.2">
      <c r="A63" s="173" t="s">
        <v>477</v>
      </c>
      <c r="B63" t="s">
        <v>271</v>
      </c>
    </row>
    <row r="64" spans="1:2" ht="12.75" x14ac:dyDescent="0.2">
      <c r="A64" s="173" t="s">
        <v>478</v>
      </c>
      <c r="B64" t="s">
        <v>271</v>
      </c>
    </row>
    <row r="65" spans="1:2" ht="12.75" x14ac:dyDescent="0.2">
      <c r="A65" s="173" t="s">
        <v>479</v>
      </c>
      <c r="B65" t="s">
        <v>270</v>
      </c>
    </row>
    <row r="66" spans="1:2" ht="12.75" x14ac:dyDescent="0.2">
      <c r="A66" s="173" t="s">
        <v>480</v>
      </c>
      <c r="B66" t="s">
        <v>271</v>
      </c>
    </row>
    <row r="67" spans="1:2" ht="12.75" x14ac:dyDescent="0.2">
      <c r="A67" s="173" t="s">
        <v>481</v>
      </c>
      <c r="B67" t="s">
        <v>271</v>
      </c>
    </row>
    <row r="69" spans="1:2" ht="14.25" x14ac:dyDescent="0.2">
      <c r="A69" s="46"/>
    </row>
    <row r="70" spans="1:2" ht="14.25" x14ac:dyDescent="0.2">
      <c r="A70" s="46" t="s">
        <v>121</v>
      </c>
    </row>
    <row r="72" spans="1:2" ht="30" x14ac:dyDescent="0.25">
      <c r="A72" s="45" t="s">
        <v>24</v>
      </c>
    </row>
    <row r="73" spans="1:2" ht="12.75" x14ac:dyDescent="0.2">
      <c r="A73" s="173" t="s">
        <v>341</v>
      </c>
      <c r="B73" t="s">
        <v>269</v>
      </c>
    </row>
    <row r="74" spans="1:2" ht="12.75" x14ac:dyDescent="0.2">
      <c r="A74" s="173" t="s">
        <v>334</v>
      </c>
      <c r="B74" t="s">
        <v>269</v>
      </c>
    </row>
    <row r="75" spans="1:2" ht="12.75" x14ac:dyDescent="0.2">
      <c r="A75" s="173" t="s">
        <v>335</v>
      </c>
      <c r="B75" t="s">
        <v>271</v>
      </c>
    </row>
    <row r="76" spans="1:2" ht="12.75" x14ac:dyDescent="0.2">
      <c r="A76" s="173" t="s">
        <v>336</v>
      </c>
      <c r="B76" t="s">
        <v>317</v>
      </c>
    </row>
    <row r="77" spans="1:2" ht="12.75" x14ac:dyDescent="0.2">
      <c r="A77" s="173" t="s">
        <v>364</v>
      </c>
      <c r="B77" t="s">
        <v>269</v>
      </c>
    </row>
    <row r="78" spans="1:2" ht="12.75" x14ac:dyDescent="0.2">
      <c r="A78" s="173" t="s">
        <v>340</v>
      </c>
      <c r="B78" t="s">
        <v>270</v>
      </c>
    </row>
    <row r="79" spans="1:2" ht="12.75" x14ac:dyDescent="0.2">
      <c r="A79" s="173" t="s">
        <v>337</v>
      </c>
      <c r="B79" t="s">
        <v>271</v>
      </c>
    </row>
    <row r="80" spans="1:2" ht="12.75" x14ac:dyDescent="0.2">
      <c r="A80" s="173" t="s">
        <v>338</v>
      </c>
      <c r="B80" t="s">
        <v>271</v>
      </c>
    </row>
    <row r="81" spans="1:2" ht="12.75" x14ac:dyDescent="0.2">
      <c r="A81" s="173" t="s">
        <v>339</v>
      </c>
      <c r="B81" t="s">
        <v>267</v>
      </c>
    </row>
    <row r="82" spans="1:2" ht="12.75" x14ac:dyDescent="0.2">
      <c r="A82" s="173" t="s">
        <v>342</v>
      </c>
      <c r="B82" t="s">
        <v>270</v>
      </c>
    </row>
    <row r="83" spans="1:2" ht="12.75" x14ac:dyDescent="0.2">
      <c r="A83" s="173" t="s">
        <v>365</v>
      </c>
      <c r="B83" t="s">
        <v>317</v>
      </c>
    </row>
    <row r="84" spans="1:2" ht="12.75" x14ac:dyDescent="0.2">
      <c r="A84" s="189"/>
    </row>
    <row r="85" spans="1:2" ht="12.75" x14ac:dyDescent="0.2">
      <c r="A85" s="190" t="s">
        <v>25</v>
      </c>
    </row>
    <row r="86" spans="1:2" ht="12.75" x14ac:dyDescent="0.2">
      <c r="A86" s="173" t="s">
        <v>344</v>
      </c>
      <c r="B86" t="s">
        <v>269</v>
      </c>
    </row>
    <row r="87" spans="1:2" ht="12.75" x14ac:dyDescent="0.2">
      <c r="A87" s="173" t="s">
        <v>345</v>
      </c>
      <c r="B87" t="s">
        <v>269</v>
      </c>
    </row>
    <row r="88" spans="1:2" ht="12.75" x14ac:dyDescent="0.2">
      <c r="A88" s="173" t="s">
        <v>346</v>
      </c>
      <c r="B88" t="s">
        <v>271</v>
      </c>
    </row>
    <row r="89" spans="1:2" ht="12.75" x14ac:dyDescent="0.2">
      <c r="A89" s="173" t="s">
        <v>347</v>
      </c>
      <c r="B89" t="s">
        <v>317</v>
      </c>
    </row>
    <row r="90" spans="1:2" ht="12.75" x14ac:dyDescent="0.2">
      <c r="A90" s="173" t="s">
        <v>366</v>
      </c>
      <c r="B90" t="s">
        <v>269</v>
      </c>
    </row>
    <row r="91" spans="1:2" ht="12.75" x14ac:dyDescent="0.2">
      <c r="A91" s="173" t="s">
        <v>348</v>
      </c>
      <c r="B91" t="s">
        <v>270</v>
      </c>
    </row>
    <row r="92" spans="1:2" ht="12.75" x14ac:dyDescent="0.2">
      <c r="A92" s="173" t="s">
        <v>507</v>
      </c>
      <c r="B92" t="s">
        <v>271</v>
      </c>
    </row>
    <row r="93" spans="1:2" ht="12.75" x14ac:dyDescent="0.2">
      <c r="A93" s="173" t="s">
        <v>508</v>
      </c>
      <c r="B93" t="s">
        <v>269</v>
      </c>
    </row>
    <row r="94" spans="1:2" ht="12.75" x14ac:dyDescent="0.2">
      <c r="A94" s="173" t="s">
        <v>349</v>
      </c>
      <c r="B94" t="s">
        <v>267</v>
      </c>
    </row>
    <row r="95" spans="1:2" ht="12.75" x14ac:dyDescent="0.2">
      <c r="A95" s="173" t="s">
        <v>350</v>
      </c>
      <c r="B95" t="s">
        <v>270</v>
      </c>
    </row>
    <row r="96" spans="1:2" ht="12.75" x14ac:dyDescent="0.2">
      <c r="A96" s="173" t="s">
        <v>367</v>
      </c>
      <c r="B96" t="s">
        <v>317</v>
      </c>
    </row>
    <row r="97" spans="1:2" ht="12.75" x14ac:dyDescent="0.2">
      <c r="A97" s="173" t="s">
        <v>351</v>
      </c>
      <c r="B97" t="s">
        <v>317</v>
      </c>
    </row>
    <row r="98" spans="1:2" ht="12.75" x14ac:dyDescent="0.2">
      <c r="A98" s="173" t="s">
        <v>357</v>
      </c>
      <c r="B98" t="s">
        <v>317</v>
      </c>
    </row>
    <row r="99" spans="1:2" ht="12.75" x14ac:dyDescent="0.2">
      <c r="A99" s="173" t="s">
        <v>356</v>
      </c>
      <c r="B99" t="s">
        <v>317</v>
      </c>
    </row>
    <row r="100" spans="1:2" ht="12.75" x14ac:dyDescent="0.2">
      <c r="A100" s="173" t="s">
        <v>352</v>
      </c>
      <c r="B100" t="s">
        <v>268</v>
      </c>
    </row>
    <row r="101" spans="1:2" ht="12.75" x14ac:dyDescent="0.2">
      <c r="A101" s="173" t="s">
        <v>385</v>
      </c>
      <c r="B101" t="s">
        <v>266</v>
      </c>
    </row>
    <row r="102" spans="1:2" ht="12.75" x14ac:dyDescent="0.2">
      <c r="A102" s="173" t="s">
        <v>353</v>
      </c>
      <c r="B102" t="s">
        <v>266</v>
      </c>
    </row>
    <row r="103" spans="1:2" ht="12.75" x14ac:dyDescent="0.2">
      <c r="A103" s="173" t="s">
        <v>354</v>
      </c>
      <c r="B103" t="s">
        <v>267</v>
      </c>
    </row>
    <row r="104" spans="1:2" ht="12.75" x14ac:dyDescent="0.2">
      <c r="A104" s="173" t="s">
        <v>355</v>
      </c>
      <c r="B104" t="s">
        <v>267</v>
      </c>
    </row>
    <row r="105" spans="1:2" ht="12.75" x14ac:dyDescent="0.2">
      <c r="A105" s="173" t="s">
        <v>435</v>
      </c>
      <c r="B105" t="s">
        <v>267</v>
      </c>
    </row>
    <row r="106" spans="1:2" ht="25.5" x14ac:dyDescent="0.2">
      <c r="A106" s="173" t="s">
        <v>358</v>
      </c>
      <c r="B106" t="s">
        <v>267</v>
      </c>
    </row>
    <row r="107" spans="1:2" ht="12.75" x14ac:dyDescent="0.2">
      <c r="A107" s="173" t="s">
        <v>361</v>
      </c>
      <c r="B107" t="s">
        <v>267</v>
      </c>
    </row>
    <row r="108" spans="1:2" ht="12.75" x14ac:dyDescent="0.2">
      <c r="A108" s="173" t="s">
        <v>359</v>
      </c>
      <c r="B108" t="s">
        <v>269</v>
      </c>
    </row>
    <row r="109" spans="1:2" ht="13.5" customHeight="1" x14ac:dyDescent="0.2">
      <c r="A109" s="173" t="s">
        <v>360</v>
      </c>
      <c r="B109" t="s">
        <v>270</v>
      </c>
    </row>
    <row r="110" spans="1:2" ht="12.75" x14ac:dyDescent="0.2">
      <c r="A110" s="173"/>
    </row>
    <row r="111" spans="1:2" ht="12.75" x14ac:dyDescent="0.2">
      <c r="A111" s="189"/>
    </row>
    <row r="112" spans="1:2" ht="12.75" x14ac:dyDescent="0.2">
      <c r="A112" s="190" t="s">
        <v>302</v>
      </c>
    </row>
    <row r="113" spans="1:2" ht="12.75" x14ac:dyDescent="0.2">
      <c r="A113" s="173" t="s">
        <v>368</v>
      </c>
      <c r="B113" t="s">
        <v>269</v>
      </c>
    </row>
    <row r="114" spans="1:2" ht="12.75" x14ac:dyDescent="0.2">
      <c r="A114" s="173" t="s">
        <v>369</v>
      </c>
      <c r="B114" t="s">
        <v>269</v>
      </c>
    </row>
    <row r="115" spans="1:2" ht="12.75" x14ac:dyDescent="0.2">
      <c r="A115" s="173" t="s">
        <v>370</v>
      </c>
      <c r="B115" t="s">
        <v>271</v>
      </c>
    </row>
    <row r="116" spans="1:2" ht="12.75" x14ac:dyDescent="0.2">
      <c r="A116" s="173" t="s">
        <v>371</v>
      </c>
      <c r="B116" t="s">
        <v>317</v>
      </c>
    </row>
    <row r="117" spans="1:2" ht="25.5" x14ac:dyDescent="0.2">
      <c r="A117" s="173" t="s">
        <v>372</v>
      </c>
      <c r="B117" t="s">
        <v>267</v>
      </c>
    </row>
    <row r="118" spans="1:2" ht="12.75" x14ac:dyDescent="0.2">
      <c r="A118" s="173" t="s">
        <v>373</v>
      </c>
      <c r="B118" t="s">
        <v>270</v>
      </c>
    </row>
    <row r="119" spans="1:2" ht="12.75" x14ac:dyDescent="0.2">
      <c r="A119" s="173" t="s">
        <v>374</v>
      </c>
      <c r="B119" t="s">
        <v>271</v>
      </c>
    </row>
    <row r="120" spans="1:2" ht="12.75" x14ac:dyDescent="0.2">
      <c r="A120" s="173" t="s">
        <v>375</v>
      </c>
      <c r="B120" t="s">
        <v>271</v>
      </c>
    </row>
    <row r="121" spans="1:2" ht="12.75" x14ac:dyDescent="0.2">
      <c r="A121" s="173" t="s">
        <v>376</v>
      </c>
      <c r="B121" t="s">
        <v>267</v>
      </c>
    </row>
    <row r="122" spans="1:2" ht="12.75" x14ac:dyDescent="0.2">
      <c r="A122" s="173" t="s">
        <v>377</v>
      </c>
      <c r="B122" t="s">
        <v>270</v>
      </c>
    </row>
    <row r="124" spans="1:2" ht="12.75" x14ac:dyDescent="0.2">
      <c r="A124" s="190" t="s">
        <v>438</v>
      </c>
    </row>
    <row r="125" spans="1:2" ht="12.75" x14ac:dyDescent="0.2">
      <c r="A125" s="173" t="s">
        <v>444</v>
      </c>
      <c r="B125" t="s">
        <v>269</v>
      </c>
    </row>
    <row r="126" spans="1:2" ht="12.75" x14ac:dyDescent="0.2">
      <c r="A126" s="173" t="s">
        <v>445</v>
      </c>
      <c r="B126" t="s">
        <v>413</v>
      </c>
    </row>
    <row r="127" spans="1:2" ht="12.75" x14ac:dyDescent="0.2">
      <c r="A127" s="173" t="s">
        <v>446</v>
      </c>
      <c r="B127" t="s">
        <v>269</v>
      </c>
    </row>
    <row r="128" spans="1:2" ht="12.75" x14ac:dyDescent="0.2">
      <c r="A128" s="173" t="s">
        <v>447</v>
      </c>
      <c r="B128" t="s">
        <v>269</v>
      </c>
    </row>
    <row r="129" spans="1:2" ht="12.75" x14ac:dyDescent="0.2">
      <c r="A129" s="173" t="s">
        <v>448</v>
      </c>
      <c r="B129" t="s">
        <v>413</v>
      </c>
    </row>
    <row r="130" spans="1:2" ht="25.5" x14ac:dyDescent="0.2">
      <c r="A130" s="173" t="s">
        <v>449</v>
      </c>
      <c r="B130" t="s">
        <v>267</v>
      </c>
    </row>
    <row r="131" spans="1:2" ht="12.75" x14ac:dyDescent="0.2">
      <c r="A131" s="173" t="s">
        <v>450</v>
      </c>
      <c r="B131" t="s">
        <v>271</v>
      </c>
    </row>
    <row r="132" spans="1:2" ht="12.75" x14ac:dyDescent="0.2">
      <c r="A132" s="173" t="s">
        <v>451</v>
      </c>
      <c r="B132" t="s">
        <v>271</v>
      </c>
    </row>
    <row r="133" spans="1:2" ht="12.75" x14ac:dyDescent="0.2">
      <c r="A133" s="173" t="s">
        <v>452</v>
      </c>
      <c r="B133" t="s">
        <v>271</v>
      </c>
    </row>
    <row r="134" spans="1:2" ht="12.75" x14ac:dyDescent="0.2">
      <c r="A134" s="173" t="s">
        <v>453</v>
      </c>
      <c r="B134" t="s">
        <v>267</v>
      </c>
    </row>
    <row r="135" spans="1:2" ht="12.75" x14ac:dyDescent="0.2">
      <c r="A135" s="173" t="s">
        <v>454</v>
      </c>
      <c r="B135" t="s">
        <v>270</v>
      </c>
    </row>
    <row r="136" spans="1:2" ht="12.75" x14ac:dyDescent="0.2">
      <c r="A136" s="173" t="s">
        <v>455</v>
      </c>
      <c r="B136" t="s">
        <v>271</v>
      </c>
    </row>
  </sheetData>
  <mergeCells count="1">
    <mergeCell ref="A2:A7"/>
  </mergeCells>
  <dataValidations count="1">
    <dataValidation type="list" allowBlank="1" showInputMessage="1" showErrorMessage="1" sqref="B125:B136 B86:B109 B34:B67 B73:B83 B10:B31 B113:B122">
      <formula1>$D$2:$D$8</formula1>
    </dataValidation>
  </dataValidations>
  <pageMargins left="0.25" right="0.25" top="0.75" bottom="0.75" header="0.3" footer="0.3"/>
  <pageSetup paperSize="9" scale="52" fitToHeight="0" orientation="portrait" verticalDpi="4294967292"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008000"/>
    <pageSetUpPr fitToPage="1"/>
  </sheetPr>
  <dimension ref="A1:G52"/>
  <sheetViews>
    <sheetView zoomScale="80" zoomScaleNormal="80" workbookViewId="0">
      <pane ySplit="6" topLeftCell="A7" activePane="bottomLeft" state="frozen"/>
      <selection pane="bottomLeft" activeCell="A17" sqref="A17"/>
    </sheetView>
  </sheetViews>
  <sheetFormatPr defaultColWidth="11.42578125" defaultRowHeight="12.75" x14ac:dyDescent="0.2"/>
  <cols>
    <col min="1" max="1" width="52.7109375" customWidth="1"/>
    <col min="2" max="2" width="3" style="7" customWidth="1"/>
    <col min="3" max="3" width="56.85546875" customWidth="1"/>
    <col min="4" max="4" width="3" style="7" customWidth="1"/>
    <col min="5" max="5" width="52.7109375" customWidth="1"/>
    <col min="6" max="6" width="3" style="7" customWidth="1"/>
    <col min="7" max="7" width="49.7109375" customWidth="1"/>
  </cols>
  <sheetData>
    <row r="1" spans="1:7" ht="39.950000000000003" customHeight="1" x14ac:dyDescent="0.2">
      <c r="A1" s="287" t="s">
        <v>1</v>
      </c>
      <c r="B1" s="288"/>
      <c r="C1" s="288"/>
      <c r="D1" s="40"/>
      <c r="E1" s="287" t="s">
        <v>4</v>
      </c>
      <c r="F1" s="288"/>
      <c r="G1" s="288"/>
    </row>
    <row r="2" spans="1:7" ht="31.5" x14ac:dyDescent="0.25">
      <c r="A2" s="192" t="s">
        <v>122</v>
      </c>
      <c r="B2" s="39"/>
      <c r="C2" s="38" t="s">
        <v>148</v>
      </c>
      <c r="D2" s="13"/>
      <c r="E2" s="37" t="s">
        <v>124</v>
      </c>
      <c r="F2" s="39"/>
      <c r="G2" s="38" t="s">
        <v>125</v>
      </c>
    </row>
    <row r="3" spans="1:7" s="64" customFormat="1" ht="15" customHeight="1" x14ac:dyDescent="0.2">
      <c r="A3" s="289" t="s">
        <v>123</v>
      </c>
      <c r="B3" s="63"/>
      <c r="C3" s="289" t="s">
        <v>154</v>
      </c>
      <c r="D3" s="63"/>
      <c r="E3" s="289" t="s">
        <v>123</v>
      </c>
      <c r="F3" s="63"/>
      <c r="G3" s="289" t="s">
        <v>126</v>
      </c>
    </row>
    <row r="4" spans="1:7" s="64" customFormat="1" ht="15" customHeight="1" x14ac:dyDescent="0.2">
      <c r="A4" s="289"/>
      <c r="B4" s="63"/>
      <c r="C4" s="289"/>
      <c r="D4" s="63"/>
      <c r="E4" s="289"/>
      <c r="F4" s="63"/>
      <c r="G4" s="289"/>
    </row>
    <row r="5" spans="1:7" s="64" customFormat="1" ht="15" customHeight="1" x14ac:dyDescent="0.2">
      <c r="A5" s="289"/>
      <c r="B5" s="63"/>
      <c r="C5" s="289"/>
      <c r="D5" s="63"/>
      <c r="E5" s="289"/>
      <c r="F5" s="63"/>
      <c r="G5" s="289"/>
    </row>
    <row r="6" spans="1:7" s="64" customFormat="1" ht="15" customHeight="1" x14ac:dyDescent="0.2">
      <c r="A6" s="289"/>
      <c r="B6" s="63"/>
      <c r="C6" s="289"/>
      <c r="D6" s="63"/>
      <c r="E6" s="289"/>
      <c r="F6" s="63"/>
      <c r="G6" s="289"/>
    </row>
    <row r="7" spans="1:7" s="68" customFormat="1" ht="225" customHeight="1" x14ac:dyDescent="0.2">
      <c r="A7" s="65"/>
      <c r="B7" s="66"/>
      <c r="C7" s="67" t="s">
        <v>146</v>
      </c>
      <c r="D7" s="66"/>
      <c r="E7" s="65" t="s">
        <v>153</v>
      </c>
      <c r="F7" s="66"/>
      <c r="G7" s="67"/>
    </row>
    <row r="8" spans="1:7" s="68" customFormat="1" ht="26.25" customHeight="1" x14ac:dyDescent="0.2">
      <c r="A8" s="211"/>
      <c r="B8" s="66"/>
      <c r="C8" s="67"/>
      <c r="D8" s="66"/>
      <c r="E8" s="65"/>
      <c r="F8" s="66"/>
      <c r="G8" s="67"/>
    </row>
    <row r="9" spans="1:7" s="11" customFormat="1" ht="38.25" x14ac:dyDescent="0.2">
      <c r="A9" s="162" t="s">
        <v>403</v>
      </c>
      <c r="B9" s="14"/>
      <c r="C9" s="163" t="s">
        <v>414</v>
      </c>
      <c r="D9" s="14"/>
      <c r="E9" s="187" t="s">
        <v>380</v>
      </c>
      <c r="F9" s="14"/>
      <c r="G9" s="163" t="s">
        <v>381</v>
      </c>
    </row>
    <row r="10" spans="1:7" s="11" customFormat="1" ht="25.5" x14ac:dyDescent="0.2">
      <c r="A10" s="162" t="s">
        <v>404</v>
      </c>
      <c r="B10" s="56"/>
      <c r="C10" s="165" t="s">
        <v>415</v>
      </c>
      <c r="D10" s="14"/>
      <c r="E10" s="162" t="s">
        <v>387</v>
      </c>
      <c r="F10" s="56"/>
      <c r="G10" s="165" t="s">
        <v>402</v>
      </c>
    </row>
    <row r="11" spans="1:7" s="11" customFormat="1" ht="38.25" x14ac:dyDescent="0.2">
      <c r="A11" s="162" t="s">
        <v>405</v>
      </c>
      <c r="B11" s="56"/>
      <c r="C11" s="164" t="s">
        <v>416</v>
      </c>
      <c r="D11" s="14"/>
      <c r="E11" s="164" t="s">
        <v>400</v>
      </c>
      <c r="F11" s="56"/>
      <c r="G11" s="164" t="s">
        <v>423</v>
      </c>
    </row>
    <row r="12" spans="1:7" s="11" customFormat="1" ht="38.25" x14ac:dyDescent="0.2">
      <c r="A12" s="162" t="s">
        <v>388</v>
      </c>
      <c r="B12" s="56"/>
      <c r="C12" s="162" t="s">
        <v>158</v>
      </c>
      <c r="D12" s="14"/>
      <c r="E12" s="162" t="s">
        <v>401</v>
      </c>
      <c r="F12" s="56"/>
      <c r="G12" s="162" t="s">
        <v>249</v>
      </c>
    </row>
    <row r="13" spans="1:7" s="11" customFormat="1" ht="51" x14ac:dyDescent="0.2">
      <c r="A13" s="162" t="s">
        <v>389</v>
      </c>
      <c r="B13" s="56"/>
      <c r="C13" s="164" t="s">
        <v>159</v>
      </c>
      <c r="D13" s="14"/>
      <c r="E13" s="57" t="s">
        <v>427</v>
      </c>
      <c r="F13" s="56"/>
      <c r="G13" s="164" t="s">
        <v>378</v>
      </c>
    </row>
    <row r="14" spans="1:7" s="11" customFormat="1" ht="76.5" x14ac:dyDescent="0.2">
      <c r="A14" s="162" t="s">
        <v>390</v>
      </c>
      <c r="B14" s="56"/>
      <c r="C14" s="59" t="s">
        <v>160</v>
      </c>
      <c r="D14" s="14"/>
      <c r="E14" s="55" t="s">
        <v>121</v>
      </c>
      <c r="F14" s="56"/>
      <c r="G14" s="162" t="s">
        <v>379</v>
      </c>
    </row>
    <row r="15" spans="1:7" s="11" customFormat="1" ht="63.75" x14ac:dyDescent="0.2">
      <c r="A15" s="162" t="s">
        <v>391</v>
      </c>
      <c r="B15" s="56"/>
      <c r="C15" s="164" t="s">
        <v>417</v>
      </c>
      <c r="D15" s="14"/>
      <c r="E15" s="57" t="s">
        <v>121</v>
      </c>
      <c r="F15" s="56"/>
      <c r="G15" s="58" t="s">
        <v>121</v>
      </c>
    </row>
    <row r="16" spans="1:7" s="11" customFormat="1" ht="38.25" x14ac:dyDescent="0.2">
      <c r="A16" s="162" t="s">
        <v>392</v>
      </c>
      <c r="B16" s="56"/>
      <c r="C16" s="162" t="s">
        <v>428</v>
      </c>
      <c r="D16" s="14"/>
      <c r="E16" s="55" t="s">
        <v>121</v>
      </c>
      <c r="F16" s="56"/>
      <c r="G16" s="59" t="s">
        <v>121</v>
      </c>
    </row>
    <row r="17" spans="1:7" ht="59.25" customHeight="1" x14ac:dyDescent="0.2">
      <c r="A17" s="162" t="s">
        <v>393</v>
      </c>
      <c r="B17" s="56"/>
      <c r="C17" s="58" t="s">
        <v>161</v>
      </c>
      <c r="D17" s="14"/>
      <c r="E17" s="57" t="s">
        <v>121</v>
      </c>
      <c r="F17" s="56"/>
      <c r="G17" s="58" t="s">
        <v>121</v>
      </c>
    </row>
    <row r="18" spans="1:7" ht="55.5" customHeight="1" x14ac:dyDescent="0.2">
      <c r="A18" s="162" t="s">
        <v>396</v>
      </c>
      <c r="B18" s="56"/>
      <c r="C18" s="59" t="s">
        <v>162</v>
      </c>
      <c r="D18" s="14"/>
      <c r="E18" s="55" t="s">
        <v>121</v>
      </c>
      <c r="F18" s="56"/>
      <c r="G18" s="59" t="s">
        <v>121</v>
      </c>
    </row>
    <row r="19" spans="1:7" ht="25.5" x14ac:dyDescent="0.2">
      <c r="A19" s="164" t="s">
        <v>397</v>
      </c>
      <c r="B19" s="56"/>
      <c r="C19" s="162" t="s">
        <v>394</v>
      </c>
      <c r="D19" s="14"/>
      <c r="E19" s="57" t="s">
        <v>121</v>
      </c>
      <c r="F19" s="56"/>
      <c r="G19" s="58" t="s">
        <v>121</v>
      </c>
    </row>
    <row r="20" spans="1:7" ht="114" customHeight="1" x14ac:dyDescent="0.2">
      <c r="A20" s="162" t="s">
        <v>398</v>
      </c>
      <c r="B20" s="56"/>
      <c r="C20" s="164" t="s">
        <v>395</v>
      </c>
      <c r="D20" s="14"/>
      <c r="E20" s="55" t="s">
        <v>121</v>
      </c>
      <c r="F20" s="56"/>
      <c r="G20" s="59" t="s">
        <v>121</v>
      </c>
    </row>
    <row r="21" spans="1:7" ht="45" customHeight="1" x14ac:dyDescent="0.2">
      <c r="A21" s="164" t="s">
        <v>399</v>
      </c>
      <c r="B21" s="60"/>
      <c r="C21" s="59" t="s">
        <v>410</v>
      </c>
      <c r="D21" s="15"/>
      <c r="E21" s="57" t="s">
        <v>121</v>
      </c>
      <c r="F21" s="60"/>
      <c r="G21" s="61" t="s">
        <v>121</v>
      </c>
    </row>
    <row r="22" spans="1:7" ht="63.75" x14ac:dyDescent="0.2">
      <c r="A22" s="162" t="s">
        <v>430</v>
      </c>
      <c r="B22" s="56"/>
      <c r="C22" s="191" t="s">
        <v>418</v>
      </c>
      <c r="D22" s="14"/>
      <c r="E22" s="55" t="s">
        <v>121</v>
      </c>
      <c r="F22" s="56"/>
      <c r="G22" s="59" t="s">
        <v>121</v>
      </c>
    </row>
    <row r="23" spans="1:7" ht="57" customHeight="1" x14ac:dyDescent="0.2">
      <c r="A23" s="186"/>
      <c r="B23" s="60"/>
      <c r="C23" s="59" t="s">
        <v>163</v>
      </c>
      <c r="D23" s="15"/>
      <c r="E23" s="57" t="s">
        <v>121</v>
      </c>
      <c r="F23" s="60"/>
      <c r="G23" s="61" t="s">
        <v>121</v>
      </c>
    </row>
    <row r="24" spans="1:7" ht="31.5" customHeight="1" x14ac:dyDescent="0.2">
      <c r="A24" s="55"/>
      <c r="B24" s="56"/>
      <c r="C24" s="61" t="s">
        <v>164</v>
      </c>
      <c r="D24" s="14"/>
      <c r="E24" s="55" t="s">
        <v>121</v>
      </c>
      <c r="F24" s="56"/>
      <c r="G24" s="59" t="s">
        <v>121</v>
      </c>
    </row>
    <row r="25" spans="1:7" ht="59.25" customHeight="1" x14ac:dyDescent="0.2">
      <c r="A25" s="57"/>
      <c r="B25" s="56"/>
      <c r="C25" s="59" t="s">
        <v>165</v>
      </c>
      <c r="D25" s="14"/>
      <c r="E25" s="57" t="s">
        <v>121</v>
      </c>
      <c r="F25" s="56"/>
      <c r="G25" s="58" t="s">
        <v>121</v>
      </c>
    </row>
    <row r="26" spans="1:7" x14ac:dyDescent="0.2">
      <c r="A26" s="55"/>
      <c r="B26" s="56"/>
      <c r="C26" s="165" t="s">
        <v>166</v>
      </c>
      <c r="D26" s="14"/>
      <c r="E26" s="55" t="s">
        <v>121</v>
      </c>
      <c r="F26" s="56"/>
      <c r="G26" s="59" t="s">
        <v>121</v>
      </c>
    </row>
    <row r="27" spans="1:7" ht="31.5" customHeight="1" x14ac:dyDescent="0.2">
      <c r="A27" s="57"/>
      <c r="B27" s="56"/>
      <c r="C27" s="163" t="s">
        <v>411</v>
      </c>
      <c r="D27" s="14"/>
      <c r="E27" s="57" t="s">
        <v>121</v>
      </c>
      <c r="F27" s="56"/>
      <c r="G27" s="58" t="s">
        <v>121</v>
      </c>
    </row>
    <row r="28" spans="1:7" x14ac:dyDescent="0.2">
      <c r="A28" s="55"/>
      <c r="B28" s="56"/>
      <c r="D28" s="14"/>
      <c r="E28" s="55" t="s">
        <v>121</v>
      </c>
      <c r="F28" s="56"/>
      <c r="G28" s="59" t="s">
        <v>121</v>
      </c>
    </row>
    <row r="29" spans="1:7" ht="37.5" customHeight="1" x14ac:dyDescent="0.2">
      <c r="A29" s="186"/>
      <c r="B29" s="56"/>
      <c r="D29" s="14"/>
      <c r="E29" s="57" t="s">
        <v>121</v>
      </c>
      <c r="F29" s="56"/>
      <c r="G29" s="58" t="s">
        <v>121</v>
      </c>
    </row>
    <row r="30" spans="1:7" x14ac:dyDescent="0.2">
      <c r="A30" s="185"/>
      <c r="B30" s="56"/>
      <c r="C30" s="59" t="s">
        <v>121</v>
      </c>
      <c r="D30" s="14"/>
      <c r="E30" s="55" t="s">
        <v>121</v>
      </c>
      <c r="F30" s="56"/>
      <c r="G30" s="59" t="s">
        <v>121</v>
      </c>
    </row>
    <row r="31" spans="1:7" x14ac:dyDescent="0.2">
      <c r="A31" s="57"/>
      <c r="B31" s="56"/>
      <c r="C31" s="61" t="s">
        <v>121</v>
      </c>
      <c r="D31" s="14"/>
      <c r="E31" s="57" t="s">
        <v>121</v>
      </c>
      <c r="F31" s="56"/>
      <c r="G31" s="61" t="s">
        <v>121</v>
      </c>
    </row>
    <row r="32" spans="1:7" x14ac:dyDescent="0.2">
      <c r="A32" s="55"/>
      <c r="B32" s="56"/>
      <c r="C32" s="59" t="s">
        <v>121</v>
      </c>
      <c r="D32" s="14"/>
      <c r="E32" s="55" t="s">
        <v>121</v>
      </c>
      <c r="F32" s="56"/>
      <c r="G32" s="59" t="s">
        <v>121</v>
      </c>
    </row>
    <row r="33" spans="1:7" x14ac:dyDescent="0.2">
      <c r="A33" s="57"/>
      <c r="B33" s="56"/>
      <c r="C33" s="59" t="s">
        <v>121</v>
      </c>
      <c r="D33" s="14"/>
      <c r="E33" s="57" t="s">
        <v>121</v>
      </c>
      <c r="F33" s="56"/>
      <c r="G33" s="61" t="s">
        <v>121</v>
      </c>
    </row>
    <row r="34" spans="1:7" x14ac:dyDescent="0.2">
      <c r="A34" s="171"/>
      <c r="B34" s="56"/>
      <c r="C34" s="61" t="s">
        <v>121</v>
      </c>
      <c r="D34" s="14"/>
      <c r="E34" s="171" t="s">
        <v>121</v>
      </c>
      <c r="F34" s="56"/>
      <c r="G34" s="59" t="s">
        <v>121</v>
      </c>
    </row>
    <row r="35" spans="1:7" x14ac:dyDescent="0.2">
      <c r="A35" s="171"/>
      <c r="B35" s="56"/>
      <c r="C35" s="59" t="s">
        <v>121</v>
      </c>
      <c r="D35" s="14"/>
      <c r="E35" s="171" t="s">
        <v>121</v>
      </c>
      <c r="F35" s="56"/>
      <c r="G35" s="59" t="s">
        <v>121</v>
      </c>
    </row>
    <row r="36" spans="1:7" x14ac:dyDescent="0.2">
      <c r="A36" s="57"/>
      <c r="B36" s="60"/>
      <c r="C36" s="58" t="s">
        <v>121</v>
      </c>
      <c r="D36" s="15"/>
      <c r="E36" s="57" t="s">
        <v>121</v>
      </c>
      <c r="F36" s="60"/>
      <c r="G36" s="61" t="s">
        <v>121</v>
      </c>
    </row>
    <row r="37" spans="1:7" x14ac:dyDescent="0.2">
      <c r="A37" s="55"/>
      <c r="B37" s="56"/>
      <c r="C37" s="59" t="s">
        <v>121</v>
      </c>
      <c r="D37" s="14"/>
      <c r="E37" s="55" t="s">
        <v>121</v>
      </c>
      <c r="F37" s="56"/>
      <c r="G37" s="59" t="s">
        <v>121</v>
      </c>
    </row>
    <row r="38" spans="1:7" x14ac:dyDescent="0.2">
      <c r="A38" s="57"/>
      <c r="B38" s="62"/>
      <c r="C38" s="58" t="s">
        <v>121</v>
      </c>
      <c r="D38" s="16"/>
      <c r="E38" s="58" t="s">
        <v>121</v>
      </c>
      <c r="F38" s="62"/>
      <c r="G38" s="58" t="s">
        <v>121</v>
      </c>
    </row>
    <row r="39" spans="1:7" x14ac:dyDescent="0.2">
      <c r="A39" s="55"/>
      <c r="B39" s="62"/>
      <c r="C39" s="59" t="s">
        <v>121</v>
      </c>
      <c r="D39" s="16"/>
      <c r="E39" s="59" t="s">
        <v>121</v>
      </c>
      <c r="F39" s="62"/>
      <c r="G39" s="59" t="s">
        <v>121</v>
      </c>
    </row>
    <row r="40" spans="1:7" x14ac:dyDescent="0.2">
      <c r="A40" s="57"/>
      <c r="B40" s="62"/>
      <c r="C40" s="58" t="s">
        <v>121</v>
      </c>
      <c r="D40" s="16"/>
      <c r="E40" s="58" t="s">
        <v>121</v>
      </c>
      <c r="F40" s="62"/>
      <c r="G40" s="58" t="s">
        <v>121</v>
      </c>
    </row>
    <row r="41" spans="1:7" x14ac:dyDescent="0.2">
      <c r="A41" s="55"/>
      <c r="B41" s="62"/>
      <c r="C41" s="59" t="s">
        <v>121</v>
      </c>
      <c r="D41" s="16"/>
      <c r="E41" s="59" t="s">
        <v>121</v>
      </c>
      <c r="F41" s="62"/>
      <c r="G41" s="59" t="s">
        <v>121</v>
      </c>
    </row>
    <row r="42" spans="1:7" ht="21.95" customHeight="1" x14ac:dyDescent="0.2">
      <c r="A42" s="161"/>
      <c r="B42" s="62"/>
      <c r="D42" s="16"/>
      <c r="E42" s="58" t="s">
        <v>121</v>
      </c>
      <c r="F42" s="62"/>
      <c r="G42" s="58" t="s">
        <v>121</v>
      </c>
    </row>
    <row r="43" spans="1:7" ht="24" customHeight="1" x14ac:dyDescent="0.2">
      <c r="A43" s="59" t="s">
        <v>121</v>
      </c>
      <c r="B43" s="62"/>
      <c r="D43" s="16"/>
      <c r="E43" s="59" t="s">
        <v>121</v>
      </c>
      <c r="F43" s="62"/>
      <c r="G43" s="59" t="s">
        <v>121</v>
      </c>
    </row>
    <row r="44" spans="1:7" x14ac:dyDescent="0.2">
      <c r="B44" s="16"/>
      <c r="D44" s="16"/>
      <c r="F44" s="16"/>
    </row>
    <row r="45" spans="1:7" x14ac:dyDescent="0.2">
      <c r="B45" s="16"/>
      <c r="D45" s="16"/>
      <c r="F45" s="16"/>
    </row>
    <row r="46" spans="1:7" x14ac:dyDescent="0.2">
      <c r="B46" s="16"/>
      <c r="D46" s="16"/>
      <c r="F46" s="16"/>
    </row>
    <row r="47" spans="1:7" x14ac:dyDescent="0.2">
      <c r="B47" s="16"/>
      <c r="D47" s="16"/>
      <c r="F47" s="16"/>
    </row>
    <row r="48" spans="1:7" x14ac:dyDescent="0.2">
      <c r="B48" s="16"/>
      <c r="D48" s="16"/>
      <c r="F48" s="16"/>
    </row>
    <row r="49" spans="2:6" x14ac:dyDescent="0.2">
      <c r="B49" s="16"/>
      <c r="D49" s="16"/>
      <c r="F49" s="16"/>
    </row>
    <row r="50" spans="2:6" x14ac:dyDescent="0.2">
      <c r="B50" s="16"/>
      <c r="D50" s="16"/>
      <c r="F50" s="16"/>
    </row>
    <row r="51" spans="2:6" x14ac:dyDescent="0.2">
      <c r="B51" s="16"/>
      <c r="D51" s="16"/>
      <c r="F51" s="16"/>
    </row>
    <row r="52" spans="2:6" x14ac:dyDescent="0.2">
      <c r="B52" s="16"/>
      <c r="D52" s="16"/>
      <c r="F52" s="16"/>
    </row>
  </sheetData>
  <mergeCells count="6">
    <mergeCell ref="A1:C1"/>
    <mergeCell ref="E1:G1"/>
    <mergeCell ref="A3:A6"/>
    <mergeCell ref="C3:C6"/>
    <mergeCell ref="E3:E6"/>
    <mergeCell ref="G3:G6"/>
  </mergeCells>
  <pageMargins left="0.74803149606299213" right="0.74803149606299213" top="0.98425196850393704" bottom="0.98425196850393704" header="0.51181102362204722" footer="0.51181102362204722"/>
  <pageSetup paperSize="9" scale="60" fitToHeight="0" orientation="landscape" verticalDpi="4294967292"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008000"/>
    <pageSetUpPr fitToPage="1"/>
  </sheetPr>
  <dimension ref="A1:F62"/>
  <sheetViews>
    <sheetView zoomScale="90" zoomScaleNormal="90" workbookViewId="0">
      <selection activeCell="A60" sqref="A60:E60"/>
    </sheetView>
  </sheetViews>
  <sheetFormatPr defaultColWidth="11.42578125" defaultRowHeight="12.75" x14ac:dyDescent="0.2"/>
  <cols>
    <col min="1" max="1" width="66.7109375" style="3" customWidth="1"/>
    <col min="2" max="2" width="2.140625" style="3" bestFit="1" customWidth="1"/>
    <col min="3" max="3" width="2.140625" style="3" customWidth="1"/>
    <col min="4" max="4" width="57.5703125" style="3" customWidth="1"/>
    <col min="5" max="5" width="2.140625" style="3" bestFit="1" customWidth="1"/>
    <col min="6" max="6" width="2.140625" style="3" customWidth="1"/>
    <col min="7" max="16384" width="11.42578125" style="3"/>
  </cols>
  <sheetData>
    <row r="1" spans="1:6" ht="12.75" customHeight="1" x14ac:dyDescent="0.2">
      <c r="A1" s="291" t="s">
        <v>41</v>
      </c>
      <c r="B1" s="292"/>
      <c r="C1" s="69"/>
      <c r="D1" s="292" t="s">
        <v>48</v>
      </c>
      <c r="E1" s="292"/>
      <c r="F1" s="69"/>
    </row>
    <row r="2" spans="1:6" ht="34.5" customHeight="1" thickBot="1" x14ac:dyDescent="0.25">
      <c r="A2" s="293"/>
      <c r="B2" s="294"/>
      <c r="C2" s="70"/>
      <c r="D2" s="294"/>
      <c r="E2" s="294"/>
      <c r="F2" s="70"/>
    </row>
    <row r="3" spans="1:6" x14ac:dyDescent="0.2">
      <c r="A3" s="71" t="s">
        <v>42</v>
      </c>
      <c r="B3" s="94"/>
      <c r="C3" s="95"/>
      <c r="D3" s="72" t="s">
        <v>50</v>
      </c>
      <c r="E3" s="94"/>
      <c r="F3" s="95"/>
    </row>
    <row r="4" spans="1:6" ht="89.25" x14ac:dyDescent="0.2">
      <c r="A4" s="19" t="s">
        <v>49</v>
      </c>
      <c r="B4" s="94"/>
      <c r="C4" s="95"/>
      <c r="D4" s="96" t="s">
        <v>51</v>
      </c>
      <c r="E4" s="94"/>
      <c r="F4" s="95"/>
    </row>
    <row r="5" spans="1:6" x14ac:dyDescent="0.2">
      <c r="A5" s="97" t="s">
        <v>43</v>
      </c>
      <c r="B5" s="98">
        <v>1</v>
      </c>
      <c r="C5" s="95"/>
      <c r="D5" s="98" t="s">
        <v>52</v>
      </c>
      <c r="E5" s="98">
        <v>1</v>
      </c>
      <c r="F5" s="95"/>
    </row>
    <row r="6" spans="1:6" x14ac:dyDescent="0.2">
      <c r="A6" s="97" t="s">
        <v>44</v>
      </c>
      <c r="B6" s="98">
        <v>2</v>
      </c>
      <c r="C6" s="95"/>
      <c r="D6" s="98" t="s">
        <v>53</v>
      </c>
      <c r="E6" s="98">
        <v>2</v>
      </c>
      <c r="F6" s="95"/>
    </row>
    <row r="7" spans="1:6" x14ac:dyDescent="0.2">
      <c r="A7" s="97" t="s">
        <v>45</v>
      </c>
      <c r="B7" s="98">
        <v>3</v>
      </c>
      <c r="C7" s="95"/>
      <c r="D7" s="98" t="s">
        <v>54</v>
      </c>
      <c r="E7" s="98">
        <v>3</v>
      </c>
      <c r="F7" s="95"/>
    </row>
    <row r="8" spans="1:6" ht="25.5" x14ac:dyDescent="0.2">
      <c r="A8" s="97" t="s">
        <v>47</v>
      </c>
      <c r="B8" s="98">
        <v>4</v>
      </c>
      <c r="C8" s="95"/>
      <c r="D8" s="98" t="s">
        <v>55</v>
      </c>
      <c r="E8" s="98">
        <v>4</v>
      </c>
      <c r="F8" s="95"/>
    </row>
    <row r="9" spans="1:6" x14ac:dyDescent="0.2">
      <c r="A9" s="97" t="s">
        <v>46</v>
      </c>
      <c r="B9" s="98">
        <v>5</v>
      </c>
      <c r="C9" s="95"/>
      <c r="D9" s="98" t="s">
        <v>56</v>
      </c>
      <c r="E9" s="98">
        <v>5</v>
      </c>
      <c r="F9" s="95"/>
    </row>
    <row r="10" spans="1:6" x14ac:dyDescent="0.2">
      <c r="A10" s="99"/>
      <c r="B10" s="100"/>
      <c r="C10" s="100"/>
      <c r="D10" s="100"/>
      <c r="E10" s="100"/>
      <c r="F10" s="100"/>
    </row>
    <row r="11" spans="1:6" x14ac:dyDescent="0.2">
      <c r="A11" s="72" t="s">
        <v>57</v>
      </c>
      <c r="B11" s="94"/>
      <c r="C11" s="100"/>
      <c r="D11" s="72" t="s">
        <v>58</v>
      </c>
      <c r="E11" s="94"/>
      <c r="F11" s="100"/>
    </row>
    <row r="12" spans="1:6" ht="76.5" x14ac:dyDescent="0.2">
      <c r="A12" s="21" t="s">
        <v>59</v>
      </c>
      <c r="B12" s="94"/>
      <c r="C12" s="100"/>
      <c r="D12" s="21" t="s">
        <v>100</v>
      </c>
      <c r="E12" s="94"/>
      <c r="F12" s="100"/>
    </row>
    <row r="13" spans="1:6" x14ac:dyDescent="0.2">
      <c r="A13" s="73" t="s">
        <v>482</v>
      </c>
      <c r="B13" s="98">
        <v>1</v>
      </c>
      <c r="C13" s="100"/>
      <c r="D13" s="98" t="s">
        <v>61</v>
      </c>
      <c r="E13" s="98">
        <v>1</v>
      </c>
      <c r="F13" s="100"/>
    </row>
    <row r="14" spans="1:6" x14ac:dyDescent="0.2">
      <c r="A14" s="73" t="s">
        <v>485</v>
      </c>
      <c r="B14" s="98">
        <v>2</v>
      </c>
      <c r="C14" s="100"/>
      <c r="D14" s="73" t="s">
        <v>493</v>
      </c>
      <c r="E14" s="98">
        <v>5</v>
      </c>
      <c r="F14" s="100"/>
    </row>
    <row r="15" spans="1:6" x14ac:dyDescent="0.2">
      <c r="A15" s="73" t="s">
        <v>483</v>
      </c>
      <c r="B15" s="98">
        <v>3</v>
      </c>
      <c r="C15" s="100"/>
      <c r="D15" s="98"/>
      <c r="E15" s="98"/>
      <c r="F15" s="100"/>
    </row>
    <row r="16" spans="1:6" x14ac:dyDescent="0.2">
      <c r="A16" s="73" t="s">
        <v>484</v>
      </c>
      <c r="B16" s="98">
        <v>4</v>
      </c>
      <c r="C16" s="100"/>
      <c r="D16" s="98"/>
      <c r="E16" s="98"/>
      <c r="F16" s="100"/>
    </row>
    <row r="17" spans="1:6" x14ac:dyDescent="0.2">
      <c r="A17" s="98" t="s">
        <v>60</v>
      </c>
      <c r="B17" s="98">
        <v>5</v>
      </c>
      <c r="C17" s="100"/>
      <c r="D17"/>
      <c r="E17" s="98"/>
      <c r="F17" s="100"/>
    </row>
    <row r="18" spans="1:6" x14ac:dyDescent="0.2">
      <c r="A18" s="100"/>
      <c r="B18" s="100"/>
      <c r="C18" s="100"/>
      <c r="D18" s="100"/>
      <c r="E18" s="100"/>
      <c r="F18" s="100"/>
    </row>
    <row r="19" spans="1:6" x14ac:dyDescent="0.2">
      <c r="A19" s="72" t="s">
        <v>63</v>
      </c>
      <c r="B19" s="94"/>
      <c r="C19" s="100"/>
      <c r="D19" s="72" t="s">
        <v>64</v>
      </c>
      <c r="E19" s="94"/>
      <c r="F19" s="100"/>
    </row>
    <row r="20" spans="1:6" ht="38.25" x14ac:dyDescent="0.2">
      <c r="A20" s="21" t="s">
        <v>65</v>
      </c>
      <c r="B20" s="94"/>
      <c r="C20" s="100"/>
      <c r="D20" s="21" t="s">
        <v>512</v>
      </c>
      <c r="E20" s="94"/>
      <c r="F20" s="100"/>
    </row>
    <row r="21" spans="1:6" x14ac:dyDescent="0.2">
      <c r="A21" s="98" t="s">
        <v>66</v>
      </c>
      <c r="B21" s="98">
        <v>1</v>
      </c>
      <c r="C21" s="100"/>
      <c r="D21" s="98" t="s">
        <v>61</v>
      </c>
      <c r="E21" s="98">
        <v>1</v>
      </c>
      <c r="F21" s="100"/>
    </row>
    <row r="22" spans="1:6" x14ac:dyDescent="0.2">
      <c r="A22" s="233" t="s">
        <v>486</v>
      </c>
      <c r="B22" s="98">
        <v>2</v>
      </c>
      <c r="C22" s="100"/>
      <c r="D22" s="260" t="s">
        <v>513</v>
      </c>
      <c r="E22" s="98">
        <v>2</v>
      </c>
      <c r="F22" s="100"/>
    </row>
    <row r="23" spans="1:6" x14ac:dyDescent="0.2">
      <c r="A23" s="98" t="s">
        <v>150</v>
      </c>
      <c r="B23" s="98">
        <v>3</v>
      </c>
      <c r="C23" s="100"/>
      <c r="D23" s="260" t="s">
        <v>516</v>
      </c>
      <c r="E23" s="98">
        <v>3</v>
      </c>
      <c r="F23" s="100"/>
    </row>
    <row r="24" spans="1:6" x14ac:dyDescent="0.2">
      <c r="A24" s="233" t="s">
        <v>487</v>
      </c>
      <c r="B24" s="98">
        <v>4</v>
      </c>
      <c r="C24" s="100"/>
      <c r="D24" s="260" t="s">
        <v>515</v>
      </c>
      <c r="E24" s="98">
        <v>4</v>
      </c>
      <c r="F24" s="100"/>
    </row>
    <row r="25" spans="1:6" x14ac:dyDescent="0.2">
      <c r="A25" s="98" t="s">
        <v>151</v>
      </c>
      <c r="B25" s="98">
        <v>5</v>
      </c>
      <c r="C25" s="100"/>
      <c r="D25" s="260" t="s">
        <v>514</v>
      </c>
      <c r="E25" s="101">
        <v>5</v>
      </c>
      <c r="F25" s="100"/>
    </row>
    <row r="26" spans="1:6" x14ac:dyDescent="0.2">
      <c r="A26" s="100"/>
      <c r="B26" s="100"/>
      <c r="C26" s="100"/>
      <c r="D26" s="100"/>
      <c r="E26" s="100"/>
      <c r="F26" s="100"/>
    </row>
    <row r="27" spans="1:6" x14ac:dyDescent="0.2">
      <c r="A27" s="72" t="s">
        <v>67</v>
      </c>
      <c r="B27" s="94"/>
      <c r="C27" s="100"/>
      <c r="D27" s="72" t="s">
        <v>68</v>
      </c>
      <c r="E27" s="94"/>
      <c r="F27" s="100"/>
    </row>
    <row r="28" spans="1:6" ht="51" x14ac:dyDescent="0.2">
      <c r="A28" s="21" t="s">
        <v>69</v>
      </c>
      <c r="B28" s="94"/>
      <c r="C28" s="100"/>
      <c r="D28" s="21" t="s">
        <v>72</v>
      </c>
      <c r="E28" s="94"/>
      <c r="F28" s="100"/>
    </row>
    <row r="29" spans="1:6" x14ac:dyDescent="0.2">
      <c r="A29" s="98" t="s">
        <v>70</v>
      </c>
      <c r="B29" s="98">
        <v>1</v>
      </c>
      <c r="C29" s="100"/>
      <c r="D29" s="98" t="s">
        <v>73</v>
      </c>
      <c r="E29" s="98">
        <v>1</v>
      </c>
      <c r="F29" s="100"/>
    </row>
    <row r="30" spans="1:6" ht="25.5" x14ac:dyDescent="0.2">
      <c r="A30" s="234" t="s">
        <v>488</v>
      </c>
      <c r="B30" s="98">
        <v>2</v>
      </c>
      <c r="C30" s="100"/>
      <c r="D30" s="98" t="s">
        <v>74</v>
      </c>
      <c r="E30" s="98">
        <v>2</v>
      </c>
      <c r="F30" s="100"/>
    </row>
    <row r="31" spans="1:6" ht="25.5" x14ac:dyDescent="0.2">
      <c r="A31" s="234" t="s">
        <v>489</v>
      </c>
      <c r="B31" s="98">
        <v>3</v>
      </c>
      <c r="C31" s="100"/>
      <c r="D31" s="234" t="s">
        <v>509</v>
      </c>
      <c r="E31" s="98">
        <v>3</v>
      </c>
      <c r="F31" s="100"/>
    </row>
    <row r="32" spans="1:6" ht="25.5" x14ac:dyDescent="0.2">
      <c r="A32" s="235" t="s">
        <v>490</v>
      </c>
      <c r="B32" s="98">
        <v>4</v>
      </c>
      <c r="C32" s="100"/>
      <c r="D32" s="260" t="s">
        <v>510</v>
      </c>
      <c r="E32" s="98">
        <v>4</v>
      </c>
      <c r="F32" s="100"/>
    </row>
    <row r="33" spans="1:6" ht="25.5" x14ac:dyDescent="0.2">
      <c r="A33" s="104" t="s">
        <v>71</v>
      </c>
      <c r="B33" s="98">
        <v>5</v>
      </c>
      <c r="C33" s="100"/>
      <c r="D33" s="260" t="s">
        <v>511</v>
      </c>
      <c r="E33" s="98">
        <v>5</v>
      </c>
      <c r="F33" s="100"/>
    </row>
    <row r="34" spans="1:6" x14ac:dyDescent="0.2">
      <c r="A34" s="100"/>
      <c r="B34" s="100"/>
      <c r="C34" s="100"/>
      <c r="D34" s="100"/>
      <c r="E34" s="100"/>
      <c r="F34" s="100"/>
    </row>
    <row r="35" spans="1:6" x14ac:dyDescent="0.2">
      <c r="A35" s="72" t="s">
        <v>75</v>
      </c>
      <c r="B35" s="94"/>
      <c r="C35" s="100"/>
      <c r="D35" s="290"/>
      <c r="E35" s="290"/>
      <c r="F35" s="290"/>
    </row>
    <row r="36" spans="1:6" ht="51" x14ac:dyDescent="0.2">
      <c r="A36" s="21" t="s">
        <v>76</v>
      </c>
      <c r="B36" s="94"/>
      <c r="C36" s="100"/>
      <c r="D36" s="290"/>
      <c r="E36" s="290"/>
      <c r="F36" s="290"/>
    </row>
    <row r="37" spans="1:6" x14ac:dyDescent="0.2">
      <c r="A37" s="98" t="s">
        <v>61</v>
      </c>
      <c r="B37" s="98">
        <v>1</v>
      </c>
      <c r="C37" s="100"/>
      <c r="D37" s="290"/>
      <c r="E37" s="290"/>
      <c r="F37" s="290"/>
    </row>
    <row r="38" spans="1:6" x14ac:dyDescent="0.2">
      <c r="A38" s="98" t="s">
        <v>62</v>
      </c>
      <c r="B38" s="98">
        <v>5</v>
      </c>
      <c r="C38" s="100"/>
      <c r="D38" s="290"/>
      <c r="E38" s="290"/>
      <c r="F38" s="290"/>
    </row>
    <row r="39" spans="1:6" x14ac:dyDescent="0.2">
      <c r="A39" s="100"/>
      <c r="B39" s="100"/>
      <c r="C39" s="100"/>
      <c r="D39" s="265"/>
      <c r="E39" s="265"/>
      <c r="F39" s="265"/>
    </row>
    <row r="40" spans="1:6" x14ac:dyDescent="0.2">
      <c r="A40" s="72" t="s">
        <v>102</v>
      </c>
      <c r="B40" s="21"/>
      <c r="C40" s="100"/>
      <c r="D40" s="265"/>
      <c r="E40" s="265"/>
      <c r="F40" s="265"/>
    </row>
    <row r="41" spans="1:6" ht="25.5" x14ac:dyDescent="0.2">
      <c r="A41" s="21" t="s">
        <v>77</v>
      </c>
      <c r="B41" s="21"/>
      <c r="C41" s="100"/>
      <c r="D41" s="265"/>
      <c r="E41" s="265"/>
      <c r="F41" s="265"/>
    </row>
    <row r="42" spans="1:6" x14ac:dyDescent="0.2">
      <c r="A42" s="73" t="s">
        <v>491</v>
      </c>
      <c r="B42" s="98">
        <v>1</v>
      </c>
      <c r="C42" s="100"/>
      <c r="D42" s="265"/>
      <c r="E42" s="265"/>
      <c r="F42" s="265"/>
    </row>
    <row r="43" spans="1:6" x14ac:dyDescent="0.2">
      <c r="A43" s="98" t="s">
        <v>79</v>
      </c>
      <c r="B43" s="98">
        <v>2</v>
      </c>
      <c r="C43" s="100"/>
      <c r="D43" s="265"/>
      <c r="E43" s="265"/>
      <c r="F43" s="265"/>
    </row>
    <row r="44" spans="1:6" x14ac:dyDescent="0.2">
      <c r="A44" s="73" t="s">
        <v>492</v>
      </c>
      <c r="B44" s="98">
        <v>3</v>
      </c>
      <c r="C44" s="100"/>
      <c r="D44" s="265"/>
      <c r="E44" s="265"/>
      <c r="F44" s="265"/>
    </row>
    <row r="45" spans="1:6" x14ac:dyDescent="0.2">
      <c r="A45" s="98" t="s">
        <v>152</v>
      </c>
      <c r="B45" s="98">
        <v>4</v>
      </c>
      <c r="C45" s="100"/>
      <c r="D45" s="265"/>
      <c r="E45" s="265"/>
      <c r="F45" s="265"/>
    </row>
    <row r="46" spans="1:6" x14ac:dyDescent="0.2">
      <c r="A46" s="98" t="s">
        <v>78</v>
      </c>
      <c r="B46" s="98">
        <v>5</v>
      </c>
      <c r="C46" s="100"/>
      <c r="D46" s="265"/>
      <c r="E46" s="265"/>
      <c r="F46" s="265"/>
    </row>
    <row r="47" spans="1:6" x14ac:dyDescent="0.2">
      <c r="A47" s="74"/>
      <c r="B47" s="73"/>
      <c r="C47" s="20"/>
      <c r="D47" s="264"/>
      <c r="E47" s="264"/>
      <c r="F47" s="264"/>
    </row>
    <row r="48" spans="1:6" ht="13.5" thickBot="1" x14ac:dyDescent="0.25">
      <c r="A48" s="74"/>
      <c r="B48" s="73"/>
      <c r="C48" s="20"/>
      <c r="D48" s="264"/>
      <c r="E48" s="264"/>
      <c r="F48" s="264"/>
    </row>
    <row r="49" spans="1:6" ht="12.75" customHeight="1" x14ac:dyDescent="0.2">
      <c r="A49" s="75" t="s">
        <v>80</v>
      </c>
      <c r="B49" s="76"/>
      <c r="C49" s="76"/>
      <c r="D49" s="76"/>
      <c r="E49" s="76"/>
      <c r="F49" s="77"/>
    </row>
    <row r="50" spans="1:6" x14ac:dyDescent="0.2">
      <c r="A50" s="78" t="s">
        <v>81</v>
      </c>
      <c r="B50" s="5"/>
      <c r="C50" s="5"/>
      <c r="D50" s="5"/>
      <c r="E50" s="5"/>
      <c r="F50" s="79"/>
    </row>
    <row r="51" spans="1:6" x14ac:dyDescent="0.2">
      <c r="A51" s="78" t="s">
        <v>82</v>
      </c>
      <c r="B51" s="5"/>
      <c r="C51" s="5"/>
      <c r="D51" s="5"/>
      <c r="E51" s="5"/>
      <c r="F51" s="79"/>
    </row>
    <row r="52" spans="1:6" ht="54" customHeight="1" thickBot="1" x14ac:dyDescent="0.25">
      <c r="A52" s="301" t="s">
        <v>83</v>
      </c>
      <c r="B52" s="302"/>
      <c r="C52" s="302"/>
      <c r="D52" s="302"/>
      <c r="E52" s="302"/>
      <c r="F52" s="303"/>
    </row>
    <row r="53" spans="1:6" x14ac:dyDescent="0.2">
      <c r="A53" s="80" t="s">
        <v>84</v>
      </c>
      <c r="B53" s="81"/>
      <c r="C53" s="20"/>
      <c r="D53" s="82" t="s">
        <v>91</v>
      </c>
      <c r="E53" s="81"/>
      <c r="F53" s="23"/>
    </row>
    <row r="54" spans="1:6" x14ac:dyDescent="0.2">
      <c r="A54" s="83" t="s">
        <v>85</v>
      </c>
      <c r="B54" s="84">
        <v>0</v>
      </c>
      <c r="C54" s="20"/>
      <c r="D54" s="85" t="s">
        <v>94</v>
      </c>
      <c r="E54" s="84">
        <v>0</v>
      </c>
      <c r="F54" s="23"/>
    </row>
    <row r="55" spans="1:6" x14ac:dyDescent="0.2">
      <c r="A55" s="83" t="s">
        <v>86</v>
      </c>
      <c r="B55" s="84">
        <v>1</v>
      </c>
      <c r="C55" s="20"/>
      <c r="D55" s="85" t="s">
        <v>95</v>
      </c>
      <c r="E55" s="84">
        <v>1</v>
      </c>
      <c r="F55" s="23"/>
    </row>
    <row r="56" spans="1:6" x14ac:dyDescent="0.2">
      <c r="A56" s="83" t="s">
        <v>87</v>
      </c>
      <c r="B56" s="84">
        <v>2</v>
      </c>
      <c r="C56" s="20"/>
      <c r="D56" s="85" t="s">
        <v>96</v>
      </c>
      <c r="E56" s="84">
        <v>2</v>
      </c>
      <c r="F56" s="23"/>
    </row>
    <row r="57" spans="1:6" x14ac:dyDescent="0.2">
      <c r="A57" s="83" t="s">
        <v>88</v>
      </c>
      <c r="B57" s="84">
        <v>3</v>
      </c>
      <c r="C57" s="20"/>
      <c r="D57" s="85" t="s">
        <v>97</v>
      </c>
      <c r="E57" s="84">
        <v>3</v>
      </c>
      <c r="F57" s="23"/>
    </row>
    <row r="58" spans="1:6" x14ac:dyDescent="0.2">
      <c r="A58" s="83" t="s">
        <v>89</v>
      </c>
      <c r="B58" s="84">
        <v>4</v>
      </c>
      <c r="C58" s="20"/>
      <c r="D58" s="85" t="s">
        <v>98</v>
      </c>
      <c r="E58" s="84">
        <v>4</v>
      </c>
      <c r="F58" s="23"/>
    </row>
    <row r="59" spans="1:6" x14ac:dyDescent="0.2">
      <c r="A59" s="86" t="s">
        <v>90</v>
      </c>
      <c r="B59" s="87">
        <v>5</v>
      </c>
      <c r="C59" s="20"/>
      <c r="D59" s="88" t="s">
        <v>99</v>
      </c>
      <c r="E59" s="87">
        <v>5</v>
      </c>
      <c r="F59" s="23"/>
    </row>
    <row r="60" spans="1:6" ht="23.1" customHeight="1" x14ac:dyDescent="0.2">
      <c r="A60" s="295" t="s">
        <v>92</v>
      </c>
      <c r="B60" s="296"/>
      <c r="C60" s="296"/>
      <c r="D60" s="296"/>
      <c r="E60" s="297"/>
      <c r="F60" s="23"/>
    </row>
    <row r="61" spans="1:6" ht="23.1" customHeight="1" x14ac:dyDescent="0.2">
      <c r="A61" s="298" t="s">
        <v>93</v>
      </c>
      <c r="B61" s="299"/>
      <c r="C61" s="299"/>
      <c r="D61" s="299"/>
      <c r="E61" s="300"/>
      <c r="F61" s="23"/>
    </row>
    <row r="62" spans="1:6" ht="13.5" thickBot="1" x14ac:dyDescent="0.25">
      <c r="A62" s="25"/>
      <c r="B62" s="22"/>
      <c r="C62" s="22"/>
      <c r="D62" s="22"/>
      <c r="E62" s="22"/>
      <c r="F62" s="26"/>
    </row>
  </sheetData>
  <mergeCells count="6">
    <mergeCell ref="D35:F38"/>
    <mergeCell ref="A1:B2"/>
    <mergeCell ref="D1:E2"/>
    <mergeCell ref="A60:E60"/>
    <mergeCell ref="A61:E61"/>
    <mergeCell ref="A52:F52"/>
  </mergeCells>
  <phoneticPr fontId="26" type="noConversion"/>
  <pageMargins left="0.23622047244094491" right="0.23622047244094491" top="0.74803149606299213" bottom="0.74803149606299213" header="0.31496062992125984" footer="0.31496062992125984"/>
  <pageSetup paperSize="9" scale="63" orientation="portrait" horizontalDpi="4294967292" verticalDpi="4294967292"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pageSetUpPr fitToPage="1"/>
  </sheetPr>
  <dimension ref="A1:O90"/>
  <sheetViews>
    <sheetView topLeftCell="C1" zoomScale="58" zoomScaleNormal="58" zoomScaleSheetLayoutView="90" zoomScalePageLayoutView="90" workbookViewId="0">
      <pane ySplit="2" topLeftCell="A54" activePane="bottomLeft" state="frozen"/>
      <selection pane="bottomLeft" activeCell="L61" sqref="L61"/>
    </sheetView>
  </sheetViews>
  <sheetFormatPr defaultColWidth="10.85546875" defaultRowHeight="20.25" outlineLevelRow="1" x14ac:dyDescent="0.2"/>
  <cols>
    <col min="1" max="1" width="9.28515625" style="4" customWidth="1"/>
    <col min="2" max="2" width="9.85546875" style="4" customWidth="1"/>
    <col min="3" max="3" width="11.140625" style="4" customWidth="1"/>
    <col min="4" max="4" width="42" style="4" customWidth="1"/>
    <col min="5" max="5" width="33.5703125" style="201" customWidth="1"/>
    <col min="6" max="6" width="25.7109375" style="4" customWidth="1"/>
    <col min="7" max="7" width="30.140625" style="4" customWidth="1"/>
    <col min="8" max="8" width="32.28515625" style="1" customWidth="1"/>
    <col min="9" max="9" width="33.85546875" style="4" customWidth="1"/>
    <col min="10" max="11" width="30.5703125" style="4" customWidth="1"/>
    <col min="12" max="12" width="20.7109375" style="4" customWidth="1"/>
    <col min="13" max="13" width="19.28515625" style="4" customWidth="1"/>
    <col min="14" max="14" width="22" style="4" customWidth="1"/>
    <col min="15" max="15" width="3.28515625" style="48" customWidth="1"/>
    <col min="16" max="16384" width="10.85546875" style="4"/>
  </cols>
  <sheetData>
    <row r="1" spans="1:15" s="48" customFormat="1" ht="18" customHeight="1" x14ac:dyDescent="0.2">
      <c r="A1" s="27" t="s">
        <v>127</v>
      </c>
      <c r="B1" s="42"/>
      <c r="C1" s="42"/>
      <c r="D1" s="42"/>
      <c r="E1" s="196"/>
      <c r="F1" s="42"/>
      <c r="G1" s="42"/>
      <c r="H1" s="213"/>
      <c r="I1" s="42"/>
      <c r="J1" s="42"/>
      <c r="K1" s="42"/>
      <c r="L1" s="42"/>
      <c r="M1" s="42"/>
      <c r="N1" s="42"/>
      <c r="O1" s="42"/>
    </row>
    <row r="2" spans="1:15" s="51" customFormat="1" ht="27" customHeight="1" x14ac:dyDescent="0.2">
      <c r="A2" s="30" t="str">
        <f>'[1]Aree di rischio per processi'!B2</f>
        <v>A) Acquisizione e progressione del personale</v>
      </c>
      <c r="B2" s="49"/>
      <c r="C2" s="49"/>
      <c r="D2" s="49"/>
      <c r="E2" s="197"/>
      <c r="F2" s="49"/>
      <c r="G2" s="50" t="s">
        <v>149</v>
      </c>
      <c r="H2" s="214"/>
      <c r="I2" s="43"/>
      <c r="J2" s="43"/>
      <c r="K2" s="43"/>
      <c r="L2" s="43"/>
      <c r="M2" s="43"/>
      <c r="N2" s="43"/>
      <c r="O2" s="42"/>
    </row>
    <row r="3" spans="1:15" ht="30.75" customHeight="1" x14ac:dyDescent="0.2">
      <c r="A3" s="306" t="str">
        <f>'[1]Aree di rischio per processi'!A7</f>
        <v>A.01 Reclutamento di personale a tempo indeterminato, determinato e progressioni verticali</v>
      </c>
      <c r="B3" s="307"/>
      <c r="C3" s="307"/>
      <c r="D3" s="307"/>
      <c r="E3" s="270"/>
      <c r="F3" s="270"/>
      <c r="G3" s="53" t="str">
        <f>IF(C6=0,"--",IF(C6&lt;10,"Basso",IF(C6&lt;18,"Medio",IF(C6&lt;25.1,"Alto",""))))</f>
        <v>Basso</v>
      </c>
      <c r="H3" s="215">
        <f>C6</f>
        <v>4.5833333333333339</v>
      </c>
      <c r="I3" s="34"/>
      <c r="J3" s="34"/>
      <c r="K3" s="34"/>
      <c r="L3" s="34"/>
      <c r="M3" s="34"/>
      <c r="N3" s="34"/>
      <c r="O3" s="42"/>
    </row>
    <row r="4" spans="1:15" ht="51.95" customHeight="1" outlineLevel="1" x14ac:dyDescent="0.2">
      <c r="A4" s="308" t="str">
        <f>A3</f>
        <v>A.01 Reclutamento di personale a tempo indeterminato, determinato e progressioni verticali</v>
      </c>
      <c r="B4" s="312" t="s">
        <v>134</v>
      </c>
      <c r="C4" s="313"/>
      <c r="D4" s="167" t="s">
        <v>297</v>
      </c>
      <c r="E4" s="18" t="s">
        <v>273</v>
      </c>
      <c r="F4" s="167" t="s">
        <v>272</v>
      </c>
      <c r="G4" s="210" t="s">
        <v>0</v>
      </c>
      <c r="H4" s="305" t="s">
        <v>421</v>
      </c>
      <c r="I4" s="316"/>
      <c r="J4" s="317" t="s">
        <v>422</v>
      </c>
      <c r="K4" s="316"/>
      <c r="L4" s="304" t="s">
        <v>156</v>
      </c>
      <c r="M4" s="304" t="s">
        <v>157</v>
      </c>
      <c r="N4" s="316" t="s">
        <v>133</v>
      </c>
      <c r="O4" s="42"/>
    </row>
    <row r="5" spans="1:15" ht="24.75" customHeight="1" outlineLevel="1" x14ac:dyDescent="0.2">
      <c r="A5" s="309"/>
      <c r="B5" s="314"/>
      <c r="C5" s="315"/>
      <c r="D5" s="32" t="s">
        <v>424</v>
      </c>
      <c r="E5" s="32" t="s">
        <v>419</v>
      </c>
      <c r="F5" s="32" t="s">
        <v>420</v>
      </c>
      <c r="G5" s="32" t="s">
        <v>419</v>
      </c>
      <c r="H5" s="44" t="s">
        <v>2</v>
      </c>
      <c r="I5" s="44" t="s">
        <v>3</v>
      </c>
      <c r="J5" s="44" t="s">
        <v>2</v>
      </c>
      <c r="K5" s="44" t="s">
        <v>3</v>
      </c>
      <c r="L5" s="305"/>
      <c r="M5" s="305"/>
      <c r="N5" s="316"/>
      <c r="O5" s="42"/>
    </row>
    <row r="6" spans="1:15" ht="38.25" outlineLevel="1" x14ac:dyDescent="0.2">
      <c r="A6" s="309"/>
      <c r="B6" s="202" t="s">
        <v>155</v>
      </c>
      <c r="C6" s="318">
        <f>B7*B9</f>
        <v>4.5833333333333339</v>
      </c>
      <c r="D6" s="54" t="s">
        <v>244</v>
      </c>
      <c r="E6" s="163" t="s">
        <v>343</v>
      </c>
      <c r="F6" s="159" t="str">
        <f>VLOOKUP(E6,'[1]Catalogo rischi'!$A$10:$B$31,2,FALSE)</f>
        <v>CR.1 Pilotamento delle procedure</v>
      </c>
      <c r="G6" s="184" t="s">
        <v>132</v>
      </c>
      <c r="H6" s="162" t="s">
        <v>403</v>
      </c>
      <c r="I6" s="54" t="s">
        <v>411</v>
      </c>
      <c r="J6" s="54" t="s">
        <v>400</v>
      </c>
      <c r="K6" s="54" t="s">
        <v>378</v>
      </c>
      <c r="L6" s="216" t="s">
        <v>623</v>
      </c>
      <c r="M6" s="216" t="s">
        <v>573</v>
      </c>
      <c r="N6" s="2" t="s">
        <v>597</v>
      </c>
      <c r="O6" s="42"/>
    </row>
    <row r="7" spans="1:15" ht="63.75" outlineLevel="1" x14ac:dyDescent="0.2">
      <c r="A7" s="309"/>
      <c r="B7" s="203">
        <f>SUM([1]A!B6:B47)/6</f>
        <v>1.6666666666666667</v>
      </c>
      <c r="C7" s="319"/>
      <c r="D7" s="12" t="s">
        <v>245</v>
      </c>
      <c r="E7" s="163" t="s">
        <v>383</v>
      </c>
      <c r="F7" s="159" t="str">
        <f>VLOOKUP(E7,'[1]Catalogo rischi'!$A$10:$B$31,2,FALSE)</f>
        <v>CR.1 Pilotamento delle procedure</v>
      </c>
      <c r="G7" s="184" t="s">
        <v>130</v>
      </c>
      <c r="H7" s="162" t="s">
        <v>404</v>
      </c>
      <c r="I7" s="54" t="s">
        <v>410</v>
      </c>
      <c r="J7" s="54" t="s">
        <v>400</v>
      </c>
      <c r="K7" s="54" t="s">
        <v>249</v>
      </c>
      <c r="L7" s="216" t="s">
        <v>623</v>
      </c>
      <c r="M7" s="221" t="s">
        <v>573</v>
      </c>
      <c r="N7" s="2" t="s">
        <v>597</v>
      </c>
      <c r="O7" s="42"/>
    </row>
    <row r="8" spans="1:15" ht="63.75" outlineLevel="1" x14ac:dyDescent="0.2">
      <c r="A8" s="309"/>
      <c r="B8" s="204" t="s">
        <v>101</v>
      </c>
      <c r="C8" s="319"/>
      <c r="D8" s="54" t="s">
        <v>246</v>
      </c>
      <c r="E8" s="163" t="s">
        <v>325</v>
      </c>
      <c r="F8" s="159" t="str">
        <f>VLOOKUP(E8,'[1]Catalogo rischi'!$A$10:$B$31,2,FALSE)</f>
        <v>CR.5 Elusione delle procedure di svolgimento dell'attività e di controllo</v>
      </c>
      <c r="G8" s="184" t="s">
        <v>130</v>
      </c>
      <c r="H8" s="162" t="s">
        <v>404</v>
      </c>
      <c r="I8" s="54" t="s">
        <v>410</v>
      </c>
      <c r="J8" s="54" t="s">
        <v>401</v>
      </c>
      <c r="K8" s="54" t="s">
        <v>249</v>
      </c>
      <c r="L8" s="216" t="s">
        <v>623</v>
      </c>
      <c r="M8" s="221" t="s">
        <v>573</v>
      </c>
      <c r="N8" s="2" t="s">
        <v>624</v>
      </c>
      <c r="O8" s="42"/>
    </row>
    <row r="9" spans="1:15" ht="38.25" outlineLevel="1" x14ac:dyDescent="0.2">
      <c r="A9" s="309"/>
      <c r="B9" s="204">
        <f>SUM([1]A!E6:E34)/4</f>
        <v>2.75</v>
      </c>
      <c r="C9" s="319"/>
      <c r="D9" s="159" t="s">
        <v>252</v>
      </c>
      <c r="E9" s="163" t="s">
        <v>362</v>
      </c>
      <c r="F9" s="159" t="str">
        <f>VLOOKUP(E9,'[1]Catalogo rischi'!$A$10:$B$31,2,FALSE)</f>
        <v>CR.1 Pilotamento delle procedure</v>
      </c>
      <c r="G9" s="184" t="s">
        <v>130</v>
      </c>
      <c r="H9" s="162" t="s">
        <v>405</v>
      </c>
      <c r="I9" s="54" t="s">
        <v>412</v>
      </c>
      <c r="J9" s="54" t="s">
        <v>401</v>
      </c>
      <c r="K9" s="54" t="s">
        <v>378</v>
      </c>
      <c r="L9" s="221" t="s">
        <v>625</v>
      </c>
      <c r="M9" s="221" t="s">
        <v>573</v>
      </c>
      <c r="N9" s="2" t="s">
        <v>626</v>
      </c>
      <c r="O9" s="42"/>
    </row>
    <row r="10" spans="1:15" ht="63.75" outlineLevel="1" x14ac:dyDescent="0.2">
      <c r="A10" s="310"/>
      <c r="B10" s="238"/>
      <c r="C10" s="320"/>
      <c r="D10" s="54" t="s">
        <v>247</v>
      </c>
      <c r="E10" s="163" t="s">
        <v>363</v>
      </c>
      <c r="F10" s="159" t="str">
        <f>VLOOKUP(E10,'[1]Catalogo rischi'!$A$10:$B$31,2,FALSE)</f>
        <v>CR.6 Uso improprio o distorto della discrezionalità</v>
      </c>
      <c r="G10" s="184" t="s">
        <v>130</v>
      </c>
      <c r="H10" s="162" t="s">
        <v>388</v>
      </c>
      <c r="I10" s="54" t="s">
        <v>428</v>
      </c>
      <c r="J10" s="54" t="s">
        <v>401</v>
      </c>
      <c r="K10" s="54" t="s">
        <v>249</v>
      </c>
      <c r="L10" s="221" t="s">
        <v>625</v>
      </c>
      <c r="M10" s="221" t="s">
        <v>573</v>
      </c>
      <c r="N10" s="2" t="s">
        <v>626</v>
      </c>
      <c r="O10" s="42"/>
    </row>
    <row r="11" spans="1:15" ht="89.25" outlineLevel="1" x14ac:dyDescent="0.2">
      <c r="A11" s="310"/>
      <c r="B11" s="236"/>
      <c r="C11" s="320"/>
      <c r="D11" s="159" t="s">
        <v>248</v>
      </c>
      <c r="E11" s="163" t="s">
        <v>325</v>
      </c>
      <c r="F11" s="159" t="str">
        <f>VLOOKUP(E11,'[1]Catalogo rischi'!$A$10:$B$31,2,FALSE)</f>
        <v>CR.5 Elusione delle procedure di svolgimento dell'attività e di controllo</v>
      </c>
      <c r="G11" s="184" t="s">
        <v>130</v>
      </c>
      <c r="H11" s="162" t="s">
        <v>397</v>
      </c>
      <c r="I11" s="54" t="s">
        <v>159</v>
      </c>
      <c r="J11" s="54" t="s">
        <v>400</v>
      </c>
      <c r="K11" s="54" t="s">
        <v>249</v>
      </c>
      <c r="L11" s="216" t="s">
        <v>623</v>
      </c>
      <c r="M11" s="216" t="s">
        <v>573</v>
      </c>
      <c r="N11" s="2"/>
      <c r="O11" s="42"/>
    </row>
    <row r="12" spans="1:15" ht="18" customHeight="1" outlineLevel="1" x14ac:dyDescent="0.2">
      <c r="A12" s="310"/>
      <c r="B12" s="237"/>
      <c r="C12" s="320"/>
      <c r="D12" s="54"/>
      <c r="E12" s="198"/>
      <c r="F12" s="54"/>
      <c r="G12" s="54"/>
      <c r="H12" s="216"/>
      <c r="I12" s="54"/>
      <c r="J12" s="54"/>
      <c r="K12" s="54"/>
      <c r="L12" s="54"/>
      <c r="M12" s="54"/>
      <c r="N12" s="12"/>
      <c r="O12" s="42"/>
    </row>
    <row r="13" spans="1:15" ht="18" customHeight="1" outlineLevel="1" x14ac:dyDescent="0.2">
      <c r="A13" s="309"/>
      <c r="B13" s="89"/>
      <c r="C13" s="319"/>
      <c r="D13" s="54"/>
      <c r="E13" s="198"/>
      <c r="F13" s="54"/>
      <c r="G13" s="54"/>
      <c r="H13" s="216"/>
      <c r="I13" s="54"/>
      <c r="J13" s="54"/>
      <c r="K13" s="54"/>
      <c r="L13" s="54"/>
      <c r="M13" s="54"/>
      <c r="N13" s="12"/>
      <c r="O13" s="42"/>
    </row>
    <row r="14" spans="1:15" ht="18" customHeight="1" outlineLevel="1" x14ac:dyDescent="0.2">
      <c r="A14" s="311"/>
      <c r="B14" s="177"/>
      <c r="C14" s="321"/>
      <c r="D14" s="54"/>
      <c r="E14" s="198"/>
      <c r="F14" s="54"/>
      <c r="G14" s="54"/>
      <c r="H14" s="216"/>
      <c r="I14" s="54"/>
      <c r="J14" s="54"/>
      <c r="K14" s="54"/>
      <c r="L14" s="54"/>
      <c r="M14" s="54"/>
      <c r="N14" s="12"/>
      <c r="O14" s="42"/>
    </row>
    <row r="15" spans="1:15" x14ac:dyDescent="0.2">
      <c r="A15" s="34"/>
      <c r="B15" s="34"/>
      <c r="C15" s="34"/>
      <c r="D15" s="34"/>
      <c r="E15" s="199"/>
      <c r="F15" s="34"/>
      <c r="G15" s="34"/>
      <c r="H15" s="217"/>
      <c r="I15" s="34"/>
      <c r="J15" s="34"/>
      <c r="K15" s="34"/>
      <c r="L15" s="34"/>
      <c r="M15" s="34"/>
      <c r="N15" s="34"/>
      <c r="O15" s="42"/>
    </row>
    <row r="16" spans="1:15" ht="54.75" customHeight="1" x14ac:dyDescent="0.2">
      <c r="A16" s="306" t="str">
        <f>'[1]Aree di rischio per processi'!A8</f>
        <v>A.02 Progressioni economiche di carriera</v>
      </c>
      <c r="B16" s="307"/>
      <c r="C16" s="307"/>
      <c r="D16" s="307"/>
      <c r="E16" s="270"/>
      <c r="F16" s="270"/>
      <c r="G16" s="53" t="str">
        <f>IF(C19=0,"--",IF(C19&lt;10,"Basso",IF(C19&lt;18,"Medio",IF(C19&lt;25.1,"Alto",""))))</f>
        <v>Basso</v>
      </c>
      <c r="H16" s="215">
        <f>C19</f>
        <v>2.041666666666667</v>
      </c>
      <c r="I16" s="34"/>
      <c r="J16" s="34"/>
      <c r="K16" s="34"/>
      <c r="L16" s="34"/>
      <c r="M16" s="34"/>
      <c r="N16" s="34"/>
      <c r="O16" s="42"/>
    </row>
    <row r="17" spans="1:15" ht="71.25" outlineLevel="1" x14ac:dyDescent="0.2">
      <c r="A17" s="308" t="str">
        <f>A16</f>
        <v>A.02 Progressioni economiche di carriera</v>
      </c>
      <c r="B17" s="312" t="s">
        <v>134</v>
      </c>
      <c r="C17" s="313"/>
      <c r="D17" s="167" t="s">
        <v>262</v>
      </c>
      <c r="E17" s="18" t="s">
        <v>273</v>
      </c>
      <c r="F17" s="167" t="s">
        <v>272</v>
      </c>
      <c r="G17" s="210" t="s">
        <v>0</v>
      </c>
      <c r="H17" s="305" t="s">
        <v>421</v>
      </c>
      <c r="I17" s="316"/>
      <c r="J17" s="317" t="s">
        <v>422</v>
      </c>
      <c r="K17" s="316"/>
      <c r="L17" s="304" t="s">
        <v>156</v>
      </c>
      <c r="M17" s="271" t="s">
        <v>147</v>
      </c>
      <c r="N17" s="316" t="s">
        <v>133</v>
      </c>
      <c r="O17" s="42"/>
    </row>
    <row r="18" spans="1:15" ht="20.100000000000001" customHeight="1" outlineLevel="1" x14ac:dyDescent="0.2">
      <c r="A18" s="309"/>
      <c r="B18" s="314"/>
      <c r="C18" s="315"/>
      <c r="D18" s="32" t="s">
        <v>424</v>
      </c>
      <c r="E18" s="32" t="s">
        <v>419</v>
      </c>
      <c r="F18" s="32" t="s">
        <v>420</v>
      </c>
      <c r="G18" s="32" t="s">
        <v>419</v>
      </c>
      <c r="H18" s="44" t="s">
        <v>2</v>
      </c>
      <c r="I18" s="44" t="s">
        <v>3</v>
      </c>
      <c r="J18" s="44" t="s">
        <v>2</v>
      </c>
      <c r="K18" s="44" t="s">
        <v>3</v>
      </c>
      <c r="L18" s="305"/>
      <c r="M18" s="272"/>
      <c r="N18" s="316"/>
      <c r="O18" s="42"/>
    </row>
    <row r="19" spans="1:15" ht="92.25" customHeight="1" outlineLevel="1" x14ac:dyDescent="0.2">
      <c r="A19" s="309"/>
      <c r="B19" s="202" t="s">
        <v>155</v>
      </c>
      <c r="C19" s="318">
        <f>B20*B22</f>
        <v>2.041666666666667</v>
      </c>
      <c r="D19" s="159" t="s">
        <v>382</v>
      </c>
      <c r="E19" s="163" t="s">
        <v>343</v>
      </c>
      <c r="F19" s="159" t="str">
        <f>VLOOKUP(E19,'[1]Catalogo rischi'!$A$10:$B$31,2,FALSE)</f>
        <v>CR.1 Pilotamento delle procedure</v>
      </c>
      <c r="G19" s="184" t="s">
        <v>132</v>
      </c>
      <c r="H19" s="162" t="s">
        <v>403</v>
      </c>
      <c r="I19" s="54" t="s">
        <v>159</v>
      </c>
      <c r="J19" s="54" t="s">
        <v>400</v>
      </c>
      <c r="K19" s="54" t="s">
        <v>378</v>
      </c>
      <c r="L19" s="216" t="s">
        <v>623</v>
      </c>
      <c r="M19" s="216" t="s">
        <v>573</v>
      </c>
      <c r="N19" s="2" t="s">
        <v>597</v>
      </c>
      <c r="O19" s="42"/>
    </row>
    <row r="20" spans="1:15" ht="89.25" customHeight="1" outlineLevel="1" x14ac:dyDescent="0.2">
      <c r="A20" s="309"/>
      <c r="B20" s="203">
        <f>SUM([1]A!B54:B95)/6</f>
        <v>1.1666666666666667</v>
      </c>
      <c r="C20" s="319"/>
      <c r="D20" s="188" t="s">
        <v>251</v>
      </c>
      <c r="E20" s="163" t="s">
        <v>383</v>
      </c>
      <c r="F20" s="159" t="str">
        <f>VLOOKUP(E20,'[1]Catalogo rischi'!$A$10:$B$31,2,FALSE)</f>
        <v>CR.1 Pilotamento delle procedure</v>
      </c>
      <c r="G20" s="184" t="s">
        <v>130</v>
      </c>
      <c r="H20" s="162" t="s">
        <v>405</v>
      </c>
      <c r="I20" s="54" t="s">
        <v>159</v>
      </c>
      <c r="J20" s="54" t="s">
        <v>400</v>
      </c>
      <c r="K20" s="54" t="s">
        <v>249</v>
      </c>
      <c r="L20" s="216" t="s">
        <v>623</v>
      </c>
      <c r="M20" s="216" t="s">
        <v>573</v>
      </c>
      <c r="N20" s="2" t="s">
        <v>597</v>
      </c>
      <c r="O20" s="42"/>
    </row>
    <row r="21" spans="1:15" ht="38.25" outlineLevel="1" x14ac:dyDescent="0.2">
      <c r="A21" s="309"/>
      <c r="B21" s="205" t="s">
        <v>101</v>
      </c>
      <c r="C21" s="319"/>
      <c r="D21" s="54" t="s">
        <v>246</v>
      </c>
      <c r="E21" s="163" t="s">
        <v>325</v>
      </c>
      <c r="F21" s="159" t="str">
        <f>VLOOKUP(E21,'[1]Catalogo rischi'!$A$10:$B$31,2,FALSE)</f>
        <v>CR.5 Elusione delle procedure di svolgimento dell'attività e di controllo</v>
      </c>
      <c r="G21" s="184" t="s">
        <v>130</v>
      </c>
      <c r="H21" s="162" t="s">
        <v>404</v>
      </c>
      <c r="I21" s="54" t="s">
        <v>415</v>
      </c>
      <c r="J21" s="54" t="s">
        <v>401</v>
      </c>
      <c r="K21" s="54" t="s">
        <v>249</v>
      </c>
      <c r="L21" s="216" t="s">
        <v>623</v>
      </c>
      <c r="M21" s="216" t="s">
        <v>573</v>
      </c>
      <c r="N21" s="2" t="s">
        <v>627</v>
      </c>
      <c r="O21" s="42"/>
    </row>
    <row r="22" spans="1:15" ht="38.25" outlineLevel="1" x14ac:dyDescent="0.2">
      <c r="A22" s="309"/>
      <c r="B22" s="204">
        <f>SUM([1]A!E54:E82)/4</f>
        <v>1.75</v>
      </c>
      <c r="C22" s="319"/>
      <c r="D22" s="159" t="s">
        <v>253</v>
      </c>
      <c r="E22" s="163" t="s">
        <v>362</v>
      </c>
      <c r="F22" s="159" t="str">
        <f>VLOOKUP(E22,'[1]Catalogo rischi'!$A$10:$B$31,2,FALSE)</f>
        <v>CR.1 Pilotamento delle procedure</v>
      </c>
      <c r="G22" s="184" t="s">
        <v>130</v>
      </c>
      <c r="H22" s="162" t="s">
        <v>405</v>
      </c>
      <c r="I22" s="54" t="s">
        <v>166</v>
      </c>
      <c r="J22" s="54" t="s">
        <v>401</v>
      </c>
      <c r="K22" s="54" t="s">
        <v>378</v>
      </c>
      <c r="L22" s="216"/>
      <c r="M22" s="216" t="s">
        <v>573</v>
      </c>
      <c r="N22" s="2" t="s">
        <v>627</v>
      </c>
      <c r="O22" s="42"/>
    </row>
    <row r="23" spans="1:15" ht="89.25" outlineLevel="1" x14ac:dyDescent="0.2">
      <c r="A23" s="309"/>
      <c r="B23" s="89"/>
      <c r="C23" s="319"/>
      <c r="D23" s="54" t="s">
        <v>247</v>
      </c>
      <c r="E23" s="163" t="s">
        <v>363</v>
      </c>
      <c r="F23" s="159" t="str">
        <f>VLOOKUP(E23,'[1]Catalogo rischi'!$A$10:$B$31,2,FALSE)</f>
        <v>CR.6 Uso improprio o distorto della discrezionalità</v>
      </c>
      <c r="G23" s="184" t="s">
        <v>130</v>
      </c>
      <c r="H23" s="162" t="s">
        <v>388</v>
      </c>
      <c r="I23" s="54" t="s">
        <v>159</v>
      </c>
      <c r="J23" s="54" t="s">
        <v>401</v>
      </c>
      <c r="K23" s="54" t="s">
        <v>249</v>
      </c>
      <c r="L23" s="216" t="s">
        <v>628</v>
      </c>
      <c r="M23" s="216" t="s">
        <v>573</v>
      </c>
      <c r="N23" s="2" t="s">
        <v>627</v>
      </c>
      <c r="O23" s="42"/>
    </row>
    <row r="24" spans="1:15" ht="96" customHeight="1" outlineLevel="1" x14ac:dyDescent="0.2">
      <c r="A24" s="309"/>
      <c r="B24" s="239"/>
      <c r="C24" s="319"/>
      <c r="D24" s="159" t="s">
        <v>250</v>
      </c>
      <c r="E24" s="163" t="s">
        <v>328</v>
      </c>
      <c r="F24" s="159" t="str">
        <f>VLOOKUP(E24,'[1]Catalogo rischi'!$A$10:$B$31,2,FALSE)</f>
        <v>CR.6 Uso improprio o distorto della discrezionalità</v>
      </c>
      <c r="G24" s="184" t="s">
        <v>130</v>
      </c>
      <c r="H24" s="162" t="s">
        <v>397</v>
      </c>
      <c r="I24" s="54" t="s">
        <v>159</v>
      </c>
      <c r="J24" s="54" t="s">
        <v>400</v>
      </c>
      <c r="K24" s="54" t="s">
        <v>378</v>
      </c>
      <c r="L24" s="216" t="s">
        <v>628</v>
      </c>
      <c r="M24" s="216" t="s">
        <v>573</v>
      </c>
      <c r="N24" s="2" t="s">
        <v>627</v>
      </c>
      <c r="O24" s="42"/>
    </row>
    <row r="25" spans="1:15" ht="18" customHeight="1" outlineLevel="1" x14ac:dyDescent="0.2">
      <c r="A25" s="309"/>
      <c r="C25" s="319"/>
      <c r="D25" s="54"/>
      <c r="E25" s="198"/>
      <c r="F25" s="54"/>
      <c r="G25" s="54"/>
      <c r="H25" s="216"/>
      <c r="I25" s="54"/>
      <c r="J25" s="54"/>
      <c r="K25" s="54"/>
      <c r="L25" s="54"/>
      <c r="M25" s="54"/>
      <c r="N25" s="12"/>
      <c r="O25" s="42"/>
    </row>
    <row r="26" spans="1:15" ht="18" customHeight="1" outlineLevel="1" x14ac:dyDescent="0.2">
      <c r="A26" s="309"/>
      <c r="C26" s="319"/>
      <c r="D26" s="54"/>
      <c r="E26" s="198"/>
      <c r="F26" s="54"/>
      <c r="G26" s="54"/>
      <c r="H26" s="216"/>
      <c r="I26" s="54"/>
      <c r="J26" s="54"/>
      <c r="K26" s="54"/>
      <c r="L26" s="54"/>
      <c r="M26" s="54"/>
      <c r="N26" s="12"/>
      <c r="O26" s="42"/>
    </row>
    <row r="27" spans="1:15" ht="18" customHeight="1" outlineLevel="1" x14ac:dyDescent="0.2">
      <c r="A27" s="309"/>
      <c r="B27" s="89"/>
      <c r="C27" s="319"/>
      <c r="D27" s="54"/>
      <c r="E27" s="198"/>
      <c r="F27" s="54"/>
      <c r="G27" s="54"/>
      <c r="H27" s="216"/>
      <c r="I27" s="54"/>
      <c r="J27" s="54"/>
      <c r="K27" s="54"/>
      <c r="L27" s="54"/>
      <c r="M27" s="54"/>
      <c r="N27" s="12"/>
      <c r="O27" s="42"/>
    </row>
    <row r="28" spans="1:15" ht="18" customHeight="1" outlineLevel="1" x14ac:dyDescent="0.2">
      <c r="A28" s="311"/>
      <c r="B28" s="177"/>
      <c r="C28" s="321"/>
      <c r="D28" s="54"/>
      <c r="E28" s="198"/>
      <c r="F28" s="54"/>
      <c r="G28" s="54"/>
      <c r="H28" s="216"/>
      <c r="I28" s="54"/>
      <c r="J28" s="54"/>
      <c r="K28" s="54"/>
      <c r="L28" s="54"/>
      <c r="M28" s="54"/>
      <c r="N28" s="12"/>
      <c r="O28" s="42"/>
    </row>
    <row r="29" spans="1:15" x14ac:dyDescent="0.2">
      <c r="A29" s="34"/>
      <c r="B29" s="34"/>
      <c r="C29" s="34"/>
      <c r="D29" s="34"/>
      <c r="E29" s="199"/>
      <c r="F29" s="34"/>
      <c r="G29" s="34"/>
      <c r="H29" s="217"/>
      <c r="I29" s="34"/>
      <c r="J29" s="34"/>
      <c r="K29" s="34"/>
      <c r="L29" s="34"/>
      <c r="M29" s="34"/>
      <c r="N29" s="34"/>
      <c r="O29" s="42"/>
    </row>
    <row r="30" spans="1:15" ht="42.75" customHeight="1" x14ac:dyDescent="0.2">
      <c r="A30" s="306" t="str">
        <f>'[1]Aree di rischio per processi'!A9</f>
        <v>A.03 Conferimento di incarichi di collaborazione</v>
      </c>
      <c r="B30" s="307"/>
      <c r="C30" s="307"/>
      <c r="D30" s="307"/>
      <c r="E30" s="270"/>
      <c r="F30" s="270"/>
      <c r="G30" s="53" t="str">
        <f>IF(C33=0,"--",IF(C33&lt;10,"Basso",IF(C33&lt;18,"Medio",IF(C33&lt;25.1,"Alto",""))))</f>
        <v>Basso</v>
      </c>
      <c r="H30" s="215">
        <f>C33</f>
        <v>4.6666666666666661</v>
      </c>
      <c r="I30" s="34"/>
      <c r="J30" s="34"/>
      <c r="K30" s="34"/>
      <c r="L30" s="34"/>
      <c r="M30" s="34"/>
      <c r="N30" s="34"/>
      <c r="O30" s="42"/>
    </row>
    <row r="31" spans="1:15" ht="48" customHeight="1" outlineLevel="1" x14ac:dyDescent="0.2">
      <c r="A31" s="308" t="str">
        <f>A30</f>
        <v>A.03 Conferimento di incarichi di collaborazione</v>
      </c>
      <c r="B31" s="312" t="s">
        <v>134</v>
      </c>
      <c r="C31" s="313"/>
      <c r="D31" s="167" t="s">
        <v>297</v>
      </c>
      <c r="E31" s="18" t="s">
        <v>273</v>
      </c>
      <c r="F31" s="167" t="s">
        <v>272</v>
      </c>
      <c r="G31" s="210" t="s">
        <v>0</v>
      </c>
      <c r="H31" s="305" t="s">
        <v>421</v>
      </c>
      <c r="I31" s="316"/>
      <c r="J31" s="317" t="s">
        <v>422</v>
      </c>
      <c r="K31" s="316"/>
      <c r="L31" s="304" t="s">
        <v>156</v>
      </c>
      <c r="M31" s="322" t="s">
        <v>147</v>
      </c>
      <c r="N31" s="316" t="s">
        <v>133</v>
      </c>
      <c r="O31" s="42"/>
    </row>
    <row r="32" spans="1:15" ht="20.100000000000001" customHeight="1" outlineLevel="1" x14ac:dyDescent="0.2">
      <c r="A32" s="309"/>
      <c r="B32" s="314"/>
      <c r="C32" s="315"/>
      <c r="D32" s="32" t="s">
        <v>424</v>
      </c>
      <c r="E32" s="32" t="s">
        <v>419</v>
      </c>
      <c r="F32" s="32" t="s">
        <v>420</v>
      </c>
      <c r="G32" s="32" t="s">
        <v>419</v>
      </c>
      <c r="H32" s="44" t="s">
        <v>2</v>
      </c>
      <c r="I32" s="44" t="s">
        <v>3</v>
      </c>
      <c r="J32" s="44" t="s">
        <v>2</v>
      </c>
      <c r="K32" s="44" t="s">
        <v>3</v>
      </c>
      <c r="L32" s="305"/>
      <c r="M32" s="323"/>
      <c r="N32" s="316"/>
      <c r="O32" s="42"/>
    </row>
    <row r="33" spans="1:15" ht="88.5" customHeight="1" outlineLevel="1" x14ac:dyDescent="0.2">
      <c r="A33" s="309"/>
      <c r="B33" s="202" t="s">
        <v>155</v>
      </c>
      <c r="C33" s="318">
        <f>B34*B36</f>
        <v>4.6666666666666661</v>
      </c>
      <c r="D33" s="159" t="s">
        <v>406</v>
      </c>
      <c r="E33" s="163" t="s">
        <v>343</v>
      </c>
      <c r="F33" s="159" t="str">
        <f>VLOOKUP(E33,'[1]Catalogo rischi'!$A$10:$B$31,2,FALSE)</f>
        <v>CR.1 Pilotamento delle procedure</v>
      </c>
      <c r="G33" s="184" t="s">
        <v>132</v>
      </c>
      <c r="H33" s="162" t="s">
        <v>403</v>
      </c>
      <c r="I33" s="54" t="s">
        <v>159</v>
      </c>
      <c r="J33" s="54" t="s">
        <v>401</v>
      </c>
      <c r="K33" s="54"/>
      <c r="L33" s="54"/>
      <c r="M33" s="216" t="s">
        <v>573</v>
      </c>
      <c r="N33" s="2" t="s">
        <v>597</v>
      </c>
      <c r="O33" s="42"/>
    </row>
    <row r="34" spans="1:15" ht="38.25" outlineLevel="1" x14ac:dyDescent="0.2">
      <c r="A34" s="309"/>
      <c r="B34" s="203">
        <f>SUM([1]A!B102:B143)/6</f>
        <v>2.6666666666666665</v>
      </c>
      <c r="C34" s="319"/>
      <c r="D34" s="193" t="s">
        <v>256</v>
      </c>
      <c r="E34" s="163" t="s">
        <v>383</v>
      </c>
      <c r="F34" s="159" t="str">
        <f>VLOOKUP(E34,'[1]Catalogo rischi'!$A$10:$B$31,2,FALSE)</f>
        <v>CR.1 Pilotamento delle procedure</v>
      </c>
      <c r="G34" s="184" t="s">
        <v>130</v>
      </c>
      <c r="H34" s="162" t="s">
        <v>388</v>
      </c>
      <c r="I34" s="54"/>
      <c r="J34" s="54" t="s">
        <v>401</v>
      </c>
      <c r="K34" s="54" t="s">
        <v>249</v>
      </c>
      <c r="L34" s="54"/>
      <c r="M34" s="216" t="s">
        <v>573</v>
      </c>
      <c r="N34" s="2" t="s">
        <v>597</v>
      </c>
      <c r="O34" s="42"/>
    </row>
    <row r="35" spans="1:15" ht="38.25" outlineLevel="1" x14ac:dyDescent="0.2">
      <c r="A35" s="309"/>
      <c r="B35" s="205" t="s">
        <v>101</v>
      </c>
      <c r="C35" s="319"/>
      <c r="D35" s="159" t="s">
        <v>254</v>
      </c>
      <c r="E35" s="163" t="s">
        <v>325</v>
      </c>
      <c r="F35" s="159" t="str">
        <f>VLOOKUP(E35,'[1]Catalogo rischi'!$A$10:$B$31,2,FALSE)</f>
        <v>CR.5 Elusione delle procedure di svolgimento dell'attività e di controllo</v>
      </c>
      <c r="G35" s="184" t="s">
        <v>130</v>
      </c>
      <c r="H35" s="162" t="s">
        <v>388</v>
      </c>
      <c r="I35" s="54"/>
      <c r="J35" s="54" t="s">
        <v>400</v>
      </c>
      <c r="K35" s="54" t="s">
        <v>249</v>
      </c>
      <c r="L35" s="54"/>
      <c r="M35" s="216" t="s">
        <v>573</v>
      </c>
      <c r="N35" s="2" t="s">
        <v>597</v>
      </c>
      <c r="O35" s="42"/>
    </row>
    <row r="36" spans="1:15" ht="25.5" outlineLevel="1" x14ac:dyDescent="0.2">
      <c r="A36" s="309"/>
      <c r="B36" s="204">
        <f>SUM([1]A!E102:E130)/4</f>
        <v>1.75</v>
      </c>
      <c r="C36" s="319"/>
      <c r="D36" s="159" t="s">
        <v>255</v>
      </c>
      <c r="E36" s="163" t="s">
        <v>332</v>
      </c>
      <c r="F36" s="159" t="str">
        <f>VLOOKUP(E36,'[1]Catalogo rischi'!$A$10:$B$31,2,FALSE)</f>
        <v>CR.7 Atti illeciti</v>
      </c>
      <c r="G36" s="184" t="s">
        <v>130</v>
      </c>
      <c r="H36" s="162" t="s">
        <v>407</v>
      </c>
      <c r="I36" s="54"/>
      <c r="J36" s="54" t="s">
        <v>400</v>
      </c>
      <c r="K36" s="54"/>
      <c r="L36" s="54"/>
      <c r="M36" s="216" t="s">
        <v>573</v>
      </c>
      <c r="N36" s="2"/>
      <c r="O36" s="42"/>
    </row>
    <row r="37" spans="1:15" ht="18" customHeight="1" outlineLevel="1" x14ac:dyDescent="0.2">
      <c r="A37" s="309"/>
      <c r="B37" s="89"/>
      <c r="C37" s="319"/>
      <c r="D37" s="54"/>
      <c r="E37" s="163"/>
      <c r="F37" s="54"/>
      <c r="G37" s="54"/>
      <c r="H37" s="216"/>
      <c r="I37" s="54"/>
      <c r="J37" s="54"/>
      <c r="K37" s="54"/>
      <c r="L37" s="54"/>
      <c r="M37" s="54"/>
      <c r="N37" s="12"/>
      <c r="O37" s="42"/>
    </row>
    <row r="38" spans="1:15" ht="27" customHeight="1" outlineLevel="1" x14ac:dyDescent="0.2">
      <c r="A38" s="309"/>
      <c r="B38" s="89"/>
      <c r="C38" s="319"/>
      <c r="D38" s="54"/>
      <c r="E38" s="200"/>
      <c r="F38" s="54"/>
      <c r="G38" s="54"/>
      <c r="H38" s="216"/>
      <c r="I38" s="54"/>
      <c r="J38" s="54"/>
      <c r="K38" s="54"/>
      <c r="L38" s="54"/>
      <c r="M38" s="54"/>
      <c r="N38" s="12"/>
      <c r="O38" s="42"/>
    </row>
    <row r="39" spans="1:15" ht="27" customHeight="1" outlineLevel="1" x14ac:dyDescent="0.2">
      <c r="A39" s="309"/>
      <c r="B39" s="239"/>
      <c r="C39" s="319"/>
      <c r="D39" s="54"/>
      <c r="E39" s="198"/>
      <c r="F39" s="54"/>
      <c r="G39" s="54"/>
      <c r="H39" s="216"/>
      <c r="I39" s="54"/>
      <c r="J39" s="54"/>
      <c r="K39" s="54"/>
      <c r="L39" s="54"/>
      <c r="M39" s="54"/>
      <c r="N39" s="12"/>
      <c r="O39" s="42"/>
    </row>
    <row r="40" spans="1:15" ht="18" customHeight="1" outlineLevel="1" x14ac:dyDescent="0.2">
      <c r="A40" s="309"/>
      <c r="B40" s="89"/>
      <c r="C40" s="319"/>
      <c r="D40" s="54"/>
      <c r="E40" s="198"/>
      <c r="F40" s="54"/>
      <c r="G40" s="54"/>
      <c r="H40" s="216"/>
      <c r="I40" s="54"/>
      <c r="J40" s="54"/>
      <c r="K40" s="54"/>
      <c r="L40" s="54"/>
      <c r="M40" s="54"/>
      <c r="N40" s="12"/>
      <c r="O40" s="42"/>
    </row>
    <row r="41" spans="1:15" ht="18" customHeight="1" outlineLevel="1" x14ac:dyDescent="0.2">
      <c r="A41" s="311"/>
      <c r="B41" s="177"/>
      <c r="C41" s="321"/>
      <c r="D41" s="54"/>
      <c r="E41" s="198"/>
      <c r="F41" s="54"/>
      <c r="G41" s="54"/>
      <c r="H41" s="216"/>
      <c r="I41" s="54"/>
      <c r="J41" s="54"/>
      <c r="K41" s="54"/>
      <c r="L41" s="54"/>
      <c r="M41" s="54"/>
      <c r="N41" s="12"/>
      <c r="O41" s="42"/>
    </row>
    <row r="42" spans="1:15" x14ac:dyDescent="0.2">
      <c r="A42" s="34"/>
      <c r="B42" s="34"/>
      <c r="C42" s="34"/>
      <c r="D42" s="34"/>
      <c r="E42" s="199"/>
      <c r="F42" s="34"/>
      <c r="G42" s="34"/>
      <c r="H42" s="217"/>
      <c r="I42" s="34"/>
      <c r="J42" s="34"/>
      <c r="K42" s="34"/>
      <c r="L42" s="34"/>
      <c r="M42" s="34"/>
      <c r="N42" s="34"/>
      <c r="O42" s="42"/>
    </row>
    <row r="43" spans="1:15" ht="41.25" customHeight="1" x14ac:dyDescent="0.2">
      <c r="A43" s="306" t="str">
        <f>'[1]Aree di rischio per processi'!A10</f>
        <v>A.04 Contratti di somministrazione lavoro</v>
      </c>
      <c r="B43" s="307"/>
      <c r="C43" s="307"/>
      <c r="D43" s="307"/>
      <c r="E43" s="270"/>
      <c r="F43" s="270"/>
      <c r="G43" s="53" t="str">
        <f>IF(C46=0,"--",IF(C46&lt;10,"Basso",IF(C46&lt;18,"Medio",IF(C46&lt;25.1,"Alto",""))))</f>
        <v>Basso</v>
      </c>
      <c r="H43" s="215">
        <f>C46</f>
        <v>4.375</v>
      </c>
      <c r="I43" s="34"/>
      <c r="J43" s="34"/>
      <c r="K43" s="34"/>
      <c r="L43" s="34"/>
      <c r="M43" s="34"/>
      <c r="N43" s="34"/>
      <c r="O43" s="42"/>
    </row>
    <row r="44" spans="1:15" ht="48.75" customHeight="1" outlineLevel="1" x14ac:dyDescent="0.2">
      <c r="A44" s="308" t="str">
        <f>A43</f>
        <v>A.04 Contratti di somministrazione lavoro</v>
      </c>
      <c r="B44" s="324" t="s">
        <v>134</v>
      </c>
      <c r="C44" s="313"/>
      <c r="D44" s="167" t="s">
        <v>297</v>
      </c>
      <c r="E44" s="18" t="s">
        <v>273</v>
      </c>
      <c r="F44" s="167" t="s">
        <v>272</v>
      </c>
      <c r="G44" s="210" t="s">
        <v>0</v>
      </c>
      <c r="H44" s="305" t="s">
        <v>421</v>
      </c>
      <c r="I44" s="316"/>
      <c r="J44" s="317" t="s">
        <v>422</v>
      </c>
      <c r="K44" s="316"/>
      <c r="L44" s="304" t="s">
        <v>156</v>
      </c>
      <c r="M44" s="322" t="s">
        <v>147</v>
      </c>
      <c r="N44" s="316" t="s">
        <v>133</v>
      </c>
      <c r="O44" s="42"/>
    </row>
    <row r="45" spans="1:15" ht="22.5" outlineLevel="1" x14ac:dyDescent="0.2">
      <c r="A45" s="309"/>
      <c r="B45" s="325"/>
      <c r="C45" s="315"/>
      <c r="D45" s="32" t="s">
        <v>424</v>
      </c>
      <c r="E45" s="32" t="s">
        <v>419</v>
      </c>
      <c r="F45" s="32" t="s">
        <v>420</v>
      </c>
      <c r="G45" s="32" t="s">
        <v>419</v>
      </c>
      <c r="H45" s="44" t="s">
        <v>2</v>
      </c>
      <c r="I45" s="44" t="s">
        <v>3</v>
      </c>
      <c r="J45" s="44" t="s">
        <v>2</v>
      </c>
      <c r="K45" s="44" t="s">
        <v>3</v>
      </c>
      <c r="L45" s="305"/>
      <c r="M45" s="323"/>
      <c r="N45" s="316"/>
      <c r="O45" s="42"/>
    </row>
    <row r="46" spans="1:15" ht="38.25" outlineLevel="1" x14ac:dyDescent="0.2">
      <c r="A46" s="309"/>
      <c r="B46" s="206" t="s">
        <v>155</v>
      </c>
      <c r="C46" s="318">
        <f>B47*B50</f>
        <v>4.375</v>
      </c>
      <c r="D46" s="159" t="s">
        <v>406</v>
      </c>
      <c r="E46" s="163" t="s">
        <v>343</v>
      </c>
      <c r="F46" s="159" t="str">
        <f>VLOOKUP(E46,'[1]Catalogo rischi'!$A$10:$B$31,2,FALSE)</f>
        <v>CR.1 Pilotamento delle procedure</v>
      </c>
      <c r="G46" s="184" t="s">
        <v>132</v>
      </c>
      <c r="H46" s="162" t="s">
        <v>403</v>
      </c>
      <c r="I46" s="54"/>
      <c r="J46" s="54" t="s">
        <v>401</v>
      </c>
      <c r="K46" s="54"/>
      <c r="L46" s="216" t="s">
        <v>623</v>
      </c>
      <c r="M46" s="216" t="s">
        <v>573</v>
      </c>
      <c r="N46" s="2" t="s">
        <v>597</v>
      </c>
      <c r="O46" s="42"/>
    </row>
    <row r="47" spans="1:15" ht="72" customHeight="1" outlineLevel="1" x14ac:dyDescent="0.2">
      <c r="A47" s="309"/>
      <c r="B47" s="206">
        <f>SUM([1]A!B151:B192)/6</f>
        <v>2.5</v>
      </c>
      <c r="C47" s="319"/>
      <c r="D47" s="193" t="s">
        <v>256</v>
      </c>
      <c r="E47" s="163" t="s">
        <v>383</v>
      </c>
      <c r="F47" s="159" t="str">
        <f>VLOOKUP(E47,'[1]Catalogo rischi'!$A$10:$B$31,2,FALSE)</f>
        <v>CR.1 Pilotamento delle procedure</v>
      </c>
      <c r="G47" s="184" t="s">
        <v>130</v>
      </c>
      <c r="H47" s="162" t="s">
        <v>388</v>
      </c>
      <c r="I47" s="54"/>
      <c r="J47" s="54" t="s">
        <v>401</v>
      </c>
      <c r="K47" s="54" t="s">
        <v>249</v>
      </c>
      <c r="L47" s="216"/>
      <c r="M47" s="216" t="s">
        <v>573</v>
      </c>
      <c r="N47" s="2" t="s">
        <v>597</v>
      </c>
      <c r="O47" s="42"/>
    </row>
    <row r="48" spans="1:15" ht="38.25" outlineLevel="1" x14ac:dyDescent="0.2">
      <c r="A48" s="309"/>
      <c r="B48" s="205" t="s">
        <v>101</v>
      </c>
      <c r="C48" s="320"/>
      <c r="D48" s="159" t="s">
        <v>259</v>
      </c>
      <c r="E48" s="163" t="s">
        <v>343</v>
      </c>
      <c r="F48" s="159" t="str">
        <f>VLOOKUP(E48,'[1]Catalogo rischi'!$A$10:$B$31,2,FALSE)</f>
        <v>CR.1 Pilotamento delle procedure</v>
      </c>
      <c r="G48" s="184" t="s">
        <v>130</v>
      </c>
      <c r="H48" s="224" t="s">
        <v>399</v>
      </c>
      <c r="I48" s="54"/>
      <c r="J48" s="54" t="s">
        <v>401</v>
      </c>
      <c r="K48" s="54"/>
      <c r="L48" s="216"/>
      <c r="M48" s="216" t="s">
        <v>573</v>
      </c>
      <c r="N48" s="2"/>
      <c r="O48" s="42"/>
    </row>
    <row r="49" spans="1:15" ht="38.25" outlineLevel="1" x14ac:dyDescent="0.2">
      <c r="A49" s="309"/>
      <c r="B49" s="240"/>
      <c r="C49" s="319"/>
      <c r="D49" s="159" t="s">
        <v>260</v>
      </c>
      <c r="E49" s="163" t="s">
        <v>343</v>
      </c>
      <c r="F49" s="159" t="str">
        <f>VLOOKUP(E49,'[1]Catalogo rischi'!$A$10:$B$31,2,FALSE)</f>
        <v>CR.1 Pilotamento delle procedure</v>
      </c>
      <c r="G49" s="184" t="s">
        <v>130</v>
      </c>
      <c r="H49" s="224" t="s">
        <v>399</v>
      </c>
      <c r="I49" s="54"/>
      <c r="J49" s="54" t="s">
        <v>401</v>
      </c>
      <c r="K49" s="54"/>
      <c r="L49" s="216"/>
      <c r="M49" s="216" t="s">
        <v>573</v>
      </c>
      <c r="N49" s="2"/>
      <c r="O49" s="42"/>
    </row>
    <row r="50" spans="1:15" ht="38.25" outlineLevel="1" x14ac:dyDescent="0.2">
      <c r="A50" s="310"/>
      <c r="B50" s="241">
        <f>SUM([1]A!E151:E179)/4</f>
        <v>1.75</v>
      </c>
      <c r="C50" s="320"/>
      <c r="D50" s="159" t="s">
        <v>255</v>
      </c>
      <c r="E50" s="163" t="s">
        <v>343</v>
      </c>
      <c r="F50" s="159" t="str">
        <f>VLOOKUP(E50,'[1]Catalogo rischi'!$A$10:$B$31,2,FALSE)</f>
        <v>CR.1 Pilotamento delle procedure</v>
      </c>
      <c r="G50" s="184" t="s">
        <v>130</v>
      </c>
      <c r="H50" s="224" t="s">
        <v>399</v>
      </c>
      <c r="I50" s="54"/>
      <c r="J50" s="54" t="s">
        <v>401</v>
      </c>
      <c r="K50" s="54"/>
      <c r="L50" s="216" t="s">
        <v>623</v>
      </c>
      <c r="M50" s="216" t="s">
        <v>573</v>
      </c>
      <c r="N50" s="2" t="s">
        <v>629</v>
      </c>
      <c r="O50" s="42"/>
    </row>
    <row r="51" spans="1:15" outlineLevel="1" x14ac:dyDescent="0.2">
      <c r="A51" s="309"/>
      <c r="B51" s="89"/>
      <c r="C51" s="319"/>
      <c r="D51" s="54"/>
      <c r="E51" s="198"/>
      <c r="F51" s="54"/>
      <c r="G51" s="54"/>
      <c r="H51" s="216"/>
      <c r="I51" s="54"/>
      <c r="J51" s="54"/>
      <c r="K51" s="54"/>
      <c r="L51" s="54"/>
      <c r="M51" s="54"/>
      <c r="N51" s="12"/>
      <c r="O51" s="42"/>
    </row>
    <row r="52" spans="1:15" outlineLevel="1" x14ac:dyDescent="0.2">
      <c r="A52" s="309"/>
      <c r="B52" s="89"/>
      <c r="C52" s="319"/>
      <c r="D52" s="54"/>
      <c r="E52" s="198"/>
      <c r="F52" s="54"/>
      <c r="G52" s="54"/>
      <c r="H52" s="216"/>
      <c r="I52" s="54"/>
      <c r="J52" s="54"/>
      <c r="K52" s="54"/>
      <c r="L52" s="54"/>
      <c r="M52" s="54"/>
      <c r="N52" s="12"/>
      <c r="O52" s="42"/>
    </row>
    <row r="53" spans="1:15" ht="35.25" customHeight="1" outlineLevel="1" x14ac:dyDescent="0.2">
      <c r="A53" s="309"/>
      <c r="B53" s="239"/>
      <c r="C53" s="319"/>
      <c r="D53" s="54"/>
      <c r="E53" s="198"/>
      <c r="F53" s="54"/>
      <c r="G53" s="54"/>
      <c r="H53" s="216"/>
      <c r="I53" s="54"/>
      <c r="J53" s="54"/>
      <c r="K53" s="54"/>
      <c r="L53" s="54"/>
      <c r="M53" s="54"/>
      <c r="N53" s="12"/>
      <c r="O53" s="42"/>
    </row>
    <row r="54" spans="1:15" outlineLevel="1" x14ac:dyDescent="0.2">
      <c r="A54" s="309"/>
      <c r="B54" s="208"/>
      <c r="C54" s="319"/>
      <c r="D54" s="54"/>
      <c r="E54" s="198"/>
      <c r="F54" s="54"/>
      <c r="G54" s="54"/>
      <c r="H54" s="216"/>
      <c r="I54" s="54"/>
      <c r="J54" s="54"/>
      <c r="K54" s="54"/>
      <c r="L54" s="54"/>
      <c r="M54" s="54"/>
      <c r="N54" s="12"/>
      <c r="O54" s="42"/>
    </row>
    <row r="55" spans="1:15" outlineLevel="1" x14ac:dyDescent="0.2">
      <c r="A55" s="311"/>
      <c r="B55" s="209"/>
      <c r="C55" s="321"/>
      <c r="D55" s="54"/>
      <c r="E55" s="198"/>
      <c r="F55" s="54"/>
      <c r="G55" s="54"/>
      <c r="H55" s="216"/>
      <c r="I55" s="54"/>
      <c r="J55" s="54"/>
      <c r="K55" s="54"/>
      <c r="L55" s="54"/>
      <c r="M55" s="54"/>
      <c r="N55" s="12"/>
      <c r="O55" s="42"/>
    </row>
    <row r="56" spans="1:15" x14ac:dyDescent="0.2">
      <c r="A56" s="34"/>
      <c r="B56" s="34"/>
      <c r="C56" s="34"/>
      <c r="D56" s="34"/>
      <c r="E56" s="199"/>
      <c r="F56" s="34"/>
      <c r="G56" s="34"/>
      <c r="H56" s="217"/>
      <c r="I56" s="34"/>
      <c r="J56" s="34"/>
      <c r="K56" s="34"/>
      <c r="L56" s="34"/>
      <c r="M56" s="34"/>
      <c r="N56" s="34"/>
      <c r="O56" s="42"/>
    </row>
    <row r="57" spans="1:15" ht="43.5" customHeight="1" x14ac:dyDescent="0.2">
      <c r="A57" s="306" t="str">
        <f>'[1]Aree di rischio per processi'!A11</f>
        <v>A.05 Attivazione di distacchi/comandi di personale (in uscita)</v>
      </c>
      <c r="B57" s="307"/>
      <c r="C57" s="307"/>
      <c r="D57" s="307"/>
      <c r="E57" s="270"/>
      <c r="F57" s="270"/>
      <c r="G57" s="53" t="str">
        <f>IF(C60=0,"--",IF(C60&lt;10,"Basso",IF(C60&lt;18,"Medio",IF(C60&lt;25.1,"Alto",""))))</f>
        <v>Basso</v>
      </c>
      <c r="H57" s="215">
        <f>C60</f>
        <v>2.916666666666667</v>
      </c>
      <c r="I57" s="34"/>
      <c r="J57" s="34"/>
      <c r="K57" s="34"/>
      <c r="L57" s="34"/>
      <c r="M57" s="34"/>
      <c r="N57" s="34"/>
      <c r="O57" s="42"/>
    </row>
    <row r="58" spans="1:15" ht="45" customHeight="1" outlineLevel="1" x14ac:dyDescent="0.2">
      <c r="A58" s="308" t="str">
        <f>A57</f>
        <v>A.05 Attivazione di distacchi/comandi di personale (in uscita)</v>
      </c>
      <c r="B58" s="312" t="s">
        <v>134</v>
      </c>
      <c r="C58" s="313"/>
      <c r="D58" s="167" t="s">
        <v>297</v>
      </c>
      <c r="E58" s="18" t="s">
        <v>273</v>
      </c>
      <c r="F58" s="167" t="s">
        <v>272</v>
      </c>
      <c r="G58" s="210" t="s">
        <v>0</v>
      </c>
      <c r="H58" s="305" t="s">
        <v>421</v>
      </c>
      <c r="I58" s="316"/>
      <c r="J58" s="317" t="s">
        <v>422</v>
      </c>
      <c r="K58" s="316"/>
      <c r="L58" s="304" t="s">
        <v>156</v>
      </c>
      <c r="M58" s="322" t="s">
        <v>147</v>
      </c>
      <c r="N58" s="316" t="s">
        <v>133</v>
      </c>
      <c r="O58" s="42"/>
    </row>
    <row r="59" spans="1:15" ht="22.5" outlineLevel="1" x14ac:dyDescent="0.2">
      <c r="A59" s="309"/>
      <c r="B59" s="314"/>
      <c r="C59" s="315"/>
      <c r="D59" s="32" t="s">
        <v>424</v>
      </c>
      <c r="E59" s="32" t="s">
        <v>419</v>
      </c>
      <c r="F59" s="32" t="s">
        <v>420</v>
      </c>
      <c r="G59" s="32" t="s">
        <v>419</v>
      </c>
      <c r="H59" s="44" t="s">
        <v>2</v>
      </c>
      <c r="I59" s="44" t="s">
        <v>3</v>
      </c>
      <c r="J59" s="44" t="s">
        <v>2</v>
      </c>
      <c r="K59" s="44" t="s">
        <v>3</v>
      </c>
      <c r="L59" s="305"/>
      <c r="M59" s="323"/>
      <c r="N59" s="316"/>
      <c r="O59" s="42"/>
    </row>
    <row r="60" spans="1:15" ht="92.25" customHeight="1" outlineLevel="1" x14ac:dyDescent="0.2">
      <c r="A60" s="309"/>
      <c r="B60" s="202" t="s">
        <v>155</v>
      </c>
      <c r="C60" s="318">
        <f>B61*B64</f>
        <v>2.916666666666667</v>
      </c>
      <c r="D60" s="193" t="s">
        <v>433</v>
      </c>
      <c r="E60" s="163" t="s">
        <v>330</v>
      </c>
      <c r="F60" s="159" t="str">
        <f>VLOOKUP(E60,'[1]Catalogo rischi'!$A$10:$B$31,2,FALSE)</f>
        <v>CR.5 Elusione delle procedure di svolgimento dell'attività e di controllo</v>
      </c>
      <c r="G60" s="184" t="s">
        <v>130</v>
      </c>
      <c r="H60" s="162" t="s">
        <v>403</v>
      </c>
      <c r="I60" s="54"/>
      <c r="J60" s="54" t="s">
        <v>401</v>
      </c>
      <c r="K60" s="54"/>
      <c r="L60" s="216" t="s">
        <v>623</v>
      </c>
      <c r="M60" s="216" t="s">
        <v>573</v>
      </c>
      <c r="N60" s="2" t="s">
        <v>597</v>
      </c>
      <c r="O60" s="42"/>
    </row>
    <row r="61" spans="1:15" ht="69.75" customHeight="1" outlineLevel="1" x14ac:dyDescent="0.2">
      <c r="A61" s="309"/>
      <c r="B61" s="203">
        <f>SUM([1]A!B199:B240)/6</f>
        <v>1.6666666666666667</v>
      </c>
      <c r="C61" s="319"/>
      <c r="D61" s="159" t="s">
        <v>429</v>
      </c>
      <c r="E61" s="163" t="s">
        <v>328</v>
      </c>
      <c r="F61" s="159" t="str">
        <f>VLOOKUP(E61,'[1]Catalogo rischi'!$A$10:$B$31,2,FALSE)</f>
        <v>CR.6 Uso improprio o distorto della discrezionalità</v>
      </c>
      <c r="G61" s="184" t="s">
        <v>130</v>
      </c>
      <c r="H61" s="162" t="s">
        <v>388</v>
      </c>
      <c r="I61" s="54"/>
      <c r="J61" s="54" t="s">
        <v>401</v>
      </c>
      <c r="K61" s="54"/>
      <c r="L61" s="216" t="s">
        <v>623</v>
      </c>
      <c r="M61" s="216" t="s">
        <v>573</v>
      </c>
      <c r="N61" s="2" t="s">
        <v>597</v>
      </c>
      <c r="O61" s="42"/>
    </row>
    <row r="62" spans="1:15" ht="70.5" customHeight="1" outlineLevel="1" x14ac:dyDescent="0.2">
      <c r="A62" s="309"/>
      <c r="B62" s="205"/>
      <c r="C62" s="319"/>
      <c r="D62" s="159" t="s">
        <v>434</v>
      </c>
      <c r="E62" s="163" t="s">
        <v>326</v>
      </c>
      <c r="F62" s="159" t="str">
        <f>VLOOKUP(E62,'[1]Catalogo rischi'!$A$10:$B$31,2,FALSE)</f>
        <v>CR.5 Elusione delle procedure di svolgimento dell'attività e di controllo</v>
      </c>
      <c r="G62" s="184" t="s">
        <v>130</v>
      </c>
      <c r="H62" s="162" t="s">
        <v>388</v>
      </c>
      <c r="I62" s="54"/>
      <c r="J62" s="54" t="s">
        <v>401</v>
      </c>
      <c r="K62" s="54"/>
      <c r="L62" s="216" t="s">
        <v>623</v>
      </c>
      <c r="M62" s="216" t="s">
        <v>573</v>
      </c>
      <c r="N62" s="2" t="s">
        <v>597</v>
      </c>
      <c r="O62" s="42"/>
    </row>
    <row r="63" spans="1:15" ht="63.75" customHeight="1" outlineLevel="1" x14ac:dyDescent="0.2">
      <c r="A63" s="309"/>
      <c r="B63" s="205" t="s">
        <v>101</v>
      </c>
      <c r="C63" s="319"/>
      <c r="D63" s="159"/>
      <c r="E63" s="163"/>
      <c r="F63" s="159"/>
      <c r="G63" s="184"/>
      <c r="H63" s="224"/>
      <c r="I63" s="54"/>
      <c r="J63" s="54"/>
      <c r="K63" s="54"/>
      <c r="L63" s="54"/>
      <c r="M63" s="54"/>
      <c r="N63" s="12"/>
      <c r="O63" s="42"/>
    </row>
    <row r="64" spans="1:15" outlineLevel="1" x14ac:dyDescent="0.2">
      <c r="A64" s="309"/>
      <c r="B64" s="207">
        <f>SUM([1]A!E199:E227)/4</f>
        <v>1.75</v>
      </c>
      <c r="C64" s="319"/>
      <c r="I64" s="54"/>
      <c r="J64" s="54"/>
      <c r="K64" s="54"/>
      <c r="L64" s="54"/>
      <c r="M64" s="54"/>
      <c r="N64" s="12"/>
      <c r="O64" s="42"/>
    </row>
    <row r="65" spans="1:15" outlineLevel="1" x14ac:dyDescent="0.2">
      <c r="A65" s="309"/>
      <c r="B65" s="89"/>
      <c r="C65" s="319"/>
      <c r="D65" s="54"/>
      <c r="E65" s="198"/>
      <c r="F65" s="54"/>
      <c r="G65" s="54"/>
      <c r="H65" s="216"/>
      <c r="I65" s="54"/>
      <c r="J65" s="54"/>
      <c r="K65" s="54"/>
      <c r="L65" s="54"/>
      <c r="M65" s="54"/>
      <c r="N65" s="12"/>
      <c r="O65" s="42"/>
    </row>
    <row r="66" spans="1:15" outlineLevel="1" x14ac:dyDescent="0.2">
      <c r="A66" s="309"/>
      <c r="B66" s="89"/>
      <c r="C66" s="319"/>
      <c r="D66" s="54"/>
      <c r="E66" s="198"/>
      <c r="F66" s="54"/>
      <c r="G66" s="54"/>
      <c r="H66" s="216"/>
      <c r="I66" s="54"/>
      <c r="J66" s="54"/>
      <c r="K66" s="54"/>
      <c r="L66" s="54"/>
      <c r="M66" s="54"/>
      <c r="N66" s="12"/>
      <c r="O66" s="42"/>
    </row>
    <row r="67" spans="1:15" outlineLevel="1" x14ac:dyDescent="0.2">
      <c r="A67" s="309"/>
      <c r="B67" s="177"/>
      <c r="C67" s="319"/>
      <c r="D67" s="54"/>
      <c r="E67" s="198"/>
      <c r="F67" s="54"/>
      <c r="G67" s="54"/>
      <c r="H67" s="216"/>
      <c r="I67" s="54"/>
      <c r="J67" s="54"/>
      <c r="K67" s="54"/>
      <c r="L67" s="54"/>
      <c r="M67" s="54"/>
      <c r="N67" s="12"/>
      <c r="O67" s="42"/>
    </row>
    <row r="68" spans="1:15" outlineLevel="1" x14ac:dyDescent="0.2">
      <c r="A68" s="309"/>
      <c r="B68" s="89"/>
      <c r="C68" s="319"/>
      <c r="D68" s="54"/>
      <c r="E68" s="198"/>
      <c r="F68" s="54"/>
      <c r="G68" s="54"/>
      <c r="H68" s="216"/>
      <c r="I68" s="54"/>
      <c r="J68" s="54"/>
      <c r="K68" s="54"/>
      <c r="L68" s="54"/>
      <c r="M68" s="54"/>
      <c r="N68" s="12"/>
      <c r="O68" s="42"/>
    </row>
    <row r="69" spans="1:15" outlineLevel="1" x14ac:dyDescent="0.2">
      <c r="A69" s="311"/>
      <c r="B69" s="177"/>
      <c r="C69" s="321"/>
      <c r="D69" s="54"/>
      <c r="E69" s="198"/>
      <c r="F69" s="54"/>
      <c r="G69" s="54"/>
      <c r="H69" s="216"/>
      <c r="I69" s="54"/>
      <c r="J69" s="54"/>
      <c r="K69" s="54"/>
      <c r="L69" s="54"/>
      <c r="M69" s="54"/>
      <c r="N69" s="12"/>
      <c r="O69" s="42"/>
    </row>
    <row r="70" spans="1:15" x14ac:dyDescent="0.2">
      <c r="A70" s="34"/>
      <c r="B70" s="34"/>
      <c r="C70" s="34"/>
      <c r="D70" s="34"/>
      <c r="E70" s="199"/>
      <c r="F70" s="34"/>
      <c r="G70" s="34"/>
      <c r="H70" s="217"/>
      <c r="I70" s="34"/>
      <c r="J70" s="34"/>
      <c r="K70" s="34"/>
      <c r="L70" s="34"/>
      <c r="M70" s="34"/>
      <c r="N70" s="34"/>
      <c r="O70" s="42"/>
    </row>
    <row r="71" spans="1:15" ht="39.75" customHeight="1" x14ac:dyDescent="0.2">
      <c r="A71" s="306" t="str">
        <f>'[1]Aree di rischio per processi'!A12</f>
        <v>A.06 Attivazione di procedure di mobilità in entrata</v>
      </c>
      <c r="B71" s="307"/>
      <c r="C71" s="307"/>
      <c r="D71" s="307"/>
      <c r="E71" s="270"/>
      <c r="F71" s="270"/>
      <c r="G71" s="53" t="str">
        <f>IF(C74=0,"--",IF(C74&lt;10,"Basso",IF(C74&lt;18,"Medio",IF(C74&lt;25.1,"Alto",""))))</f>
        <v>Basso</v>
      </c>
      <c r="H71" s="215">
        <f>C74</f>
        <v>2.916666666666667</v>
      </c>
      <c r="I71" s="34"/>
      <c r="J71" s="34"/>
      <c r="K71" s="34"/>
      <c r="L71" s="34"/>
      <c r="M71" s="34"/>
      <c r="N71" s="34"/>
      <c r="O71" s="42"/>
    </row>
    <row r="72" spans="1:15" ht="38.25" outlineLevel="1" x14ac:dyDescent="0.2">
      <c r="A72" s="308" t="str">
        <f>A71</f>
        <v>A.06 Attivazione di procedure di mobilità in entrata</v>
      </c>
      <c r="B72" s="312" t="s">
        <v>134</v>
      </c>
      <c r="C72" s="313"/>
      <c r="D72" s="167" t="s">
        <v>297</v>
      </c>
      <c r="E72" s="18" t="s">
        <v>273</v>
      </c>
      <c r="F72" s="167" t="s">
        <v>272</v>
      </c>
      <c r="G72" s="210" t="s">
        <v>0</v>
      </c>
      <c r="H72" s="305" t="s">
        <v>421</v>
      </c>
      <c r="I72" s="316"/>
      <c r="J72" s="317" t="s">
        <v>422</v>
      </c>
      <c r="K72" s="316"/>
      <c r="L72" s="304" t="s">
        <v>156</v>
      </c>
      <c r="M72" s="322" t="s">
        <v>147</v>
      </c>
      <c r="N72" s="316" t="s">
        <v>133</v>
      </c>
      <c r="O72" s="42"/>
    </row>
    <row r="73" spans="1:15" ht="22.5" outlineLevel="1" x14ac:dyDescent="0.2">
      <c r="A73" s="309"/>
      <c r="B73" s="314"/>
      <c r="C73" s="315"/>
      <c r="D73" s="32" t="s">
        <v>424</v>
      </c>
      <c r="E73" s="32" t="s">
        <v>419</v>
      </c>
      <c r="F73" s="32" t="s">
        <v>420</v>
      </c>
      <c r="G73" s="32" t="s">
        <v>419</v>
      </c>
      <c r="H73" s="44" t="s">
        <v>2</v>
      </c>
      <c r="I73" s="44" t="s">
        <v>3</v>
      </c>
      <c r="J73" s="44" t="s">
        <v>2</v>
      </c>
      <c r="K73" s="44" t="s">
        <v>3</v>
      </c>
      <c r="L73" s="305"/>
      <c r="M73" s="323"/>
      <c r="N73" s="316"/>
      <c r="O73" s="42"/>
    </row>
    <row r="74" spans="1:15" ht="39.75" customHeight="1" outlineLevel="1" x14ac:dyDescent="0.2">
      <c r="A74" s="309"/>
      <c r="B74" s="202" t="s">
        <v>155</v>
      </c>
      <c r="C74" s="318">
        <f>B75*B78</f>
        <v>2.916666666666667</v>
      </c>
      <c r="D74" s="159" t="s">
        <v>406</v>
      </c>
      <c r="E74" s="163" t="s">
        <v>343</v>
      </c>
      <c r="F74" s="159" t="str">
        <f>VLOOKUP(E74,'[1]Catalogo rischi'!$A$10:$B$31,2,FALSE)</f>
        <v>CR.1 Pilotamento delle procedure</v>
      </c>
      <c r="G74" s="184" t="s">
        <v>132</v>
      </c>
      <c r="H74" s="162" t="s">
        <v>403</v>
      </c>
      <c r="I74" s="54"/>
      <c r="J74" s="54" t="s">
        <v>401</v>
      </c>
      <c r="K74" s="54"/>
      <c r="L74" s="216" t="s">
        <v>623</v>
      </c>
      <c r="M74" s="216" t="s">
        <v>573</v>
      </c>
      <c r="N74" s="2" t="s">
        <v>597</v>
      </c>
      <c r="O74" s="42"/>
    </row>
    <row r="75" spans="1:15" ht="68.25" customHeight="1" outlineLevel="1" x14ac:dyDescent="0.2">
      <c r="A75" s="309"/>
      <c r="B75" s="203">
        <f>SUM([1]A!B247:B288)/6</f>
        <v>1.6666666666666667</v>
      </c>
      <c r="C75" s="319"/>
      <c r="D75" s="193" t="s">
        <v>263</v>
      </c>
      <c r="E75" s="163" t="s">
        <v>383</v>
      </c>
      <c r="F75" s="159" t="str">
        <f>VLOOKUP(E75,'[1]Catalogo rischi'!$A$10:$B$31,2,FALSE)</f>
        <v>CR.1 Pilotamento delle procedure</v>
      </c>
      <c r="G75" s="184" t="s">
        <v>130</v>
      </c>
      <c r="H75" s="162" t="s">
        <v>388</v>
      </c>
      <c r="I75" s="54"/>
      <c r="J75" s="54" t="s">
        <v>401</v>
      </c>
      <c r="K75" s="54"/>
      <c r="L75" s="216" t="s">
        <v>623</v>
      </c>
      <c r="M75" s="216" t="s">
        <v>573</v>
      </c>
      <c r="N75" s="2" t="s">
        <v>597</v>
      </c>
      <c r="O75" s="42"/>
    </row>
    <row r="76" spans="1:15" ht="74.25" customHeight="1" outlineLevel="1" x14ac:dyDescent="0.2">
      <c r="A76" s="309"/>
      <c r="B76" s="205"/>
      <c r="C76" s="319"/>
      <c r="D76" s="159" t="s">
        <v>260</v>
      </c>
      <c r="E76" s="163" t="s">
        <v>363</v>
      </c>
      <c r="F76" s="159" t="str">
        <f>VLOOKUP(E76,'[1]Catalogo rischi'!$A$10:$B$31,2,FALSE)</f>
        <v>CR.6 Uso improprio o distorto della discrezionalità</v>
      </c>
      <c r="G76" s="54" t="s">
        <v>130</v>
      </c>
      <c r="H76" s="162" t="s">
        <v>388</v>
      </c>
      <c r="I76" s="54"/>
      <c r="J76" s="54" t="s">
        <v>401</v>
      </c>
      <c r="K76" s="54"/>
      <c r="L76" s="216" t="s">
        <v>623</v>
      </c>
      <c r="M76" s="216" t="s">
        <v>573</v>
      </c>
      <c r="N76" s="2" t="s">
        <v>630</v>
      </c>
      <c r="O76" s="42"/>
    </row>
    <row r="77" spans="1:15" ht="52.5" customHeight="1" outlineLevel="1" x14ac:dyDescent="0.2">
      <c r="A77" s="309"/>
      <c r="B77" s="207" t="s">
        <v>101</v>
      </c>
      <c r="C77" s="319"/>
      <c r="D77" s="159" t="s">
        <v>409</v>
      </c>
      <c r="E77" s="163" t="s">
        <v>326</v>
      </c>
      <c r="F77" s="159" t="str">
        <f>VLOOKUP(E77,'[1]Catalogo rischi'!$A$10:$B$31,2,FALSE)</f>
        <v>CR.5 Elusione delle procedure di svolgimento dell'attività e di controllo</v>
      </c>
      <c r="G77" s="184" t="s">
        <v>130</v>
      </c>
      <c r="H77" s="162" t="s">
        <v>397</v>
      </c>
      <c r="I77" s="54"/>
      <c r="J77" s="54" t="s">
        <v>401</v>
      </c>
      <c r="K77" s="54"/>
      <c r="L77" s="216" t="s">
        <v>623</v>
      </c>
      <c r="M77" s="216" t="s">
        <v>623</v>
      </c>
      <c r="N77" s="2" t="s">
        <v>597</v>
      </c>
      <c r="O77" s="42"/>
    </row>
    <row r="78" spans="1:15" ht="25.5" outlineLevel="1" x14ac:dyDescent="0.2">
      <c r="A78" s="309"/>
      <c r="B78" s="205">
        <f>SUM([1]A!E247:F275)/4</f>
        <v>1.75</v>
      </c>
      <c r="C78" s="319"/>
      <c r="D78" s="195" t="s">
        <v>408</v>
      </c>
      <c r="E78" s="163" t="s">
        <v>328</v>
      </c>
      <c r="F78" s="159" t="str">
        <f>VLOOKUP(E78,'[1]Catalogo rischi'!$A$10:$B$31,2,FALSE)</f>
        <v>CR.6 Uso improprio o distorto della discrezionalità</v>
      </c>
      <c r="G78" s="54" t="s">
        <v>130</v>
      </c>
      <c r="H78" s="162" t="s">
        <v>397</v>
      </c>
      <c r="I78" s="54"/>
      <c r="J78" s="54" t="s">
        <v>401</v>
      </c>
      <c r="K78" s="54"/>
      <c r="L78" s="216" t="s">
        <v>623</v>
      </c>
      <c r="M78" s="216" t="s">
        <v>573</v>
      </c>
      <c r="N78" s="2" t="s">
        <v>631</v>
      </c>
      <c r="O78" s="42"/>
    </row>
    <row r="79" spans="1:15" ht="39.75" customHeight="1" outlineLevel="1" x14ac:dyDescent="0.2">
      <c r="A79" s="309"/>
      <c r="B79" s="242"/>
      <c r="C79" s="319"/>
      <c r="D79" s="54"/>
      <c r="E79" s="198"/>
      <c r="F79" s="54"/>
      <c r="G79" s="54"/>
      <c r="H79" s="216"/>
      <c r="I79" s="54"/>
      <c r="J79" s="54"/>
      <c r="K79" s="54"/>
      <c r="L79" s="54"/>
      <c r="M79" s="54"/>
      <c r="N79" s="12"/>
      <c r="O79" s="42"/>
    </row>
    <row r="80" spans="1:15" ht="39.75" customHeight="1" outlineLevel="1" x14ac:dyDescent="0.2">
      <c r="A80" s="309"/>
      <c r="B80" s="89"/>
      <c r="C80" s="319"/>
      <c r="D80" s="54"/>
      <c r="E80" s="198"/>
      <c r="F80" s="54"/>
      <c r="G80" s="54"/>
      <c r="H80" s="216"/>
      <c r="I80" s="54"/>
      <c r="J80" s="54"/>
      <c r="K80" s="54"/>
      <c r="L80" s="54"/>
      <c r="M80" s="54"/>
      <c r="N80" s="12"/>
      <c r="O80" s="42"/>
    </row>
    <row r="81" spans="1:15" outlineLevel="1" x14ac:dyDescent="0.2">
      <c r="A81" s="309"/>
      <c r="B81" s="177"/>
      <c r="C81" s="319"/>
      <c r="D81" s="54"/>
      <c r="E81" s="198"/>
      <c r="F81" s="54"/>
      <c r="G81" s="54"/>
      <c r="H81" s="216"/>
      <c r="I81" s="54"/>
      <c r="J81" s="54"/>
      <c r="K81" s="54"/>
      <c r="L81" s="54"/>
      <c r="M81" s="54"/>
      <c r="N81" s="12"/>
      <c r="O81" s="42"/>
    </row>
    <row r="82" spans="1:15" outlineLevel="1" x14ac:dyDescent="0.2">
      <c r="A82" s="309"/>
      <c r="B82" s="89"/>
      <c r="C82" s="319"/>
      <c r="D82" s="54"/>
      <c r="E82" s="198"/>
      <c r="F82" s="54"/>
      <c r="G82" s="54"/>
      <c r="H82" s="216"/>
      <c r="I82" s="54"/>
      <c r="J82" s="54"/>
      <c r="K82" s="54"/>
      <c r="L82" s="54"/>
      <c r="M82" s="54"/>
      <c r="N82" s="12"/>
      <c r="O82" s="42"/>
    </row>
    <row r="83" spans="1:15" outlineLevel="1" x14ac:dyDescent="0.2">
      <c r="A83" s="311"/>
      <c r="B83" s="177"/>
      <c r="C83" s="321"/>
      <c r="D83" s="54"/>
      <c r="E83" s="198"/>
      <c r="F83" s="54"/>
      <c r="G83" s="54"/>
      <c r="H83" s="216"/>
      <c r="I83" s="54"/>
      <c r="J83" s="54"/>
      <c r="K83" s="54"/>
      <c r="L83" s="54"/>
      <c r="M83" s="54"/>
      <c r="N83" s="12"/>
      <c r="O83" s="42"/>
    </row>
    <row r="84" spans="1:15" x14ac:dyDescent="0.2">
      <c r="A84" s="34"/>
      <c r="B84" s="34"/>
      <c r="C84" s="34"/>
      <c r="D84" s="34"/>
      <c r="E84" s="199"/>
      <c r="F84" s="34"/>
      <c r="G84" s="34"/>
      <c r="H84" s="217"/>
      <c r="I84" s="34"/>
      <c r="J84" s="34"/>
      <c r="K84" s="34"/>
      <c r="L84" s="34"/>
      <c r="M84" s="34"/>
      <c r="N84" s="34"/>
      <c r="O84" s="42"/>
    </row>
    <row r="89" spans="1:15" x14ac:dyDescent="0.2">
      <c r="E89" s="4"/>
      <c r="J89" s="48"/>
      <c r="O89" s="4"/>
    </row>
    <row r="90" spans="1:15" x14ac:dyDescent="0.2">
      <c r="E90" s="4"/>
      <c r="J90" s="48"/>
      <c r="O90" s="4"/>
    </row>
  </sheetData>
  <mergeCells count="53">
    <mergeCell ref="N72:N73"/>
    <mergeCell ref="C74:C83"/>
    <mergeCell ref="A57:D57"/>
    <mergeCell ref="A58:A69"/>
    <mergeCell ref="B58:C59"/>
    <mergeCell ref="H58:I58"/>
    <mergeCell ref="M58:M59"/>
    <mergeCell ref="N58:N59"/>
    <mergeCell ref="C60:C69"/>
    <mergeCell ref="A71:D71"/>
    <mergeCell ref="A72:A83"/>
    <mergeCell ref="B72:C73"/>
    <mergeCell ref="H72:I72"/>
    <mergeCell ref="M72:M73"/>
    <mergeCell ref="J58:K58"/>
    <mergeCell ref="J72:K72"/>
    <mergeCell ref="N44:N45"/>
    <mergeCell ref="C46:C55"/>
    <mergeCell ref="A30:D30"/>
    <mergeCell ref="A31:A41"/>
    <mergeCell ref="B31:C32"/>
    <mergeCell ref="H31:I31"/>
    <mergeCell ref="M31:M32"/>
    <mergeCell ref="N31:N32"/>
    <mergeCell ref="C33:C41"/>
    <mergeCell ref="A43:D43"/>
    <mergeCell ref="A44:A55"/>
    <mergeCell ref="B44:C45"/>
    <mergeCell ref="H44:I44"/>
    <mergeCell ref="M44:M45"/>
    <mergeCell ref="J31:K31"/>
    <mergeCell ref="J44:K44"/>
    <mergeCell ref="M4:M5"/>
    <mergeCell ref="N4:N5"/>
    <mergeCell ref="C6:C14"/>
    <mergeCell ref="A16:D16"/>
    <mergeCell ref="A17:A28"/>
    <mergeCell ref="B17:C18"/>
    <mergeCell ref="N17:N18"/>
    <mergeCell ref="C19:C28"/>
    <mergeCell ref="L4:L5"/>
    <mergeCell ref="H17:I17"/>
    <mergeCell ref="J17:K17"/>
    <mergeCell ref="L17:L18"/>
    <mergeCell ref="L31:L32"/>
    <mergeCell ref="L44:L45"/>
    <mergeCell ref="L58:L59"/>
    <mergeCell ref="L72:L73"/>
    <mergeCell ref="A3:D3"/>
    <mergeCell ref="A4:A14"/>
    <mergeCell ref="B4:C5"/>
    <mergeCell ref="H4:I4"/>
    <mergeCell ref="J4:K4"/>
  </mergeCells>
  <conditionalFormatting sqref="H3">
    <cfRule type="iconSet" priority="6">
      <iconSet reverse="1">
        <cfvo type="percent" val="0"/>
        <cfvo type="num" val="10"/>
        <cfvo type="num" val="18"/>
      </iconSet>
    </cfRule>
  </conditionalFormatting>
  <conditionalFormatting sqref="H16">
    <cfRule type="iconSet" priority="5">
      <iconSet reverse="1">
        <cfvo type="percent" val="0"/>
        <cfvo type="num" val="10"/>
        <cfvo type="num" val="18"/>
      </iconSet>
    </cfRule>
  </conditionalFormatting>
  <conditionalFormatting sqref="H30">
    <cfRule type="iconSet" priority="4">
      <iconSet reverse="1">
        <cfvo type="percent" val="0"/>
        <cfvo type="num" val="10"/>
        <cfvo type="num" val="18"/>
      </iconSet>
    </cfRule>
  </conditionalFormatting>
  <conditionalFormatting sqref="H57">
    <cfRule type="iconSet" priority="2">
      <iconSet reverse="1">
        <cfvo type="percent" val="0"/>
        <cfvo type="num" val="10"/>
        <cfvo type="num" val="18"/>
      </iconSet>
    </cfRule>
  </conditionalFormatting>
  <conditionalFormatting sqref="H43">
    <cfRule type="iconSet" priority="3">
      <iconSet reverse="1">
        <cfvo type="percent" val="0"/>
        <cfvo type="num" val="10"/>
        <cfvo type="num" val="18"/>
      </iconSet>
    </cfRule>
  </conditionalFormatting>
  <conditionalFormatting sqref="H71">
    <cfRule type="iconSet" priority="1">
      <iconSet reverse="1">
        <cfvo type="percent" val="0"/>
        <cfvo type="num" val="10"/>
        <cfvo type="num" val="18"/>
      </iconSet>
    </cfRule>
  </conditionalFormatting>
  <dataValidations count="1">
    <dataValidation allowBlank="1" showInputMessage="1" showErrorMessage="1" sqref="E38"/>
  </dataValidations>
  <pageMargins left="0.25" right="0.25" top="0.75" bottom="0.75" header="0.3" footer="0.3"/>
  <pageSetup paperSize="9" scale="41" fitToHeight="0" orientation="landscape" verticalDpi="4294967292" r:id="rId1"/>
  <legacyDrawing r:id="rId2"/>
  <extLst>
    <ext xmlns:x14="http://schemas.microsoft.com/office/spreadsheetml/2009/9/main" uri="{CCE6A557-97BC-4b89-ADB6-D9C93CAAB3DF}">
      <x14:dataValidations xmlns:xm="http://schemas.microsoft.com/office/excel/2006/main" count="10">
        <x14:dataValidation type="list" showInputMessage="1" showErrorMessage="1">
          <x14:formula1>
            <xm:f>[1]Misure!#REF!</xm:f>
          </x14:formula1>
          <xm:sqref>J33:J36 J46:J50 J60:J62 J74:J78</xm:sqref>
        </x14:dataValidation>
        <x14:dataValidation type="list" allowBlank="1" showInputMessage="1" showErrorMessage="1">
          <x14:formula1>
            <xm:f>'[1]Aree di rischio per processi'!#REF!</xm:f>
          </x14:formula1>
          <xm:sqref>G74:G78 G60:G62 G46:G50 G33:G36</xm:sqref>
        </x14:dataValidation>
        <x14:dataValidation type="list" showInputMessage="1" showErrorMessage="1">
          <x14:formula1>
            <xm:f>[1]Misure!#REF!</xm:f>
          </x14:formula1>
          <xm:sqref>H19:H24 H33:H36 H46:H50 H60:H62 H74:H78</xm:sqref>
        </x14:dataValidation>
        <x14:dataValidation type="list" showInputMessage="1" showErrorMessage="1">
          <x14:formula1>
            <xm:f>[1]Misure!#REF!</xm:f>
          </x14:formula1>
          <xm:sqref>K6:K11 K19:K24 K33:K36 K46:K50 K60:K62 K74:K78</xm:sqref>
        </x14:dataValidation>
        <x14:dataValidation type="list" showInputMessage="1" showErrorMessage="1">
          <x14:formula1>
            <xm:f>[1]Misure!#REF!</xm:f>
          </x14:formula1>
          <xm:sqref>J6:J11 J19:J24</xm:sqref>
        </x14:dataValidation>
        <x14:dataValidation type="list" showInputMessage="1" showErrorMessage="1">
          <x14:formula1>
            <xm:f>[1]Misure!#REF!</xm:f>
          </x14:formula1>
          <xm:sqref>I6:I11 I19:I24 I33:I36 I46:I50 I60:I62 I74:I78</xm:sqref>
        </x14:dataValidation>
        <x14:dataValidation type="list" allowBlank="1" showInputMessage="1" showErrorMessage="1">
          <x14:formula1>
            <xm:f>[1]Misure!#REF!</xm:f>
          </x14:formula1>
          <xm:sqref>H6:H11</xm:sqref>
        </x14:dataValidation>
        <x14:dataValidation type="list" showInputMessage="1" showErrorMessage="1">
          <x14:formula1>
            <xm:f>'[1]Aree di rischio per processi'!#REF!</xm:f>
          </x14:formula1>
          <xm:sqref>G6:G11 G19:G24</xm:sqref>
        </x14:dataValidation>
        <x14:dataValidation type="list" allowBlank="1" showInputMessage="1" showErrorMessage="1">
          <x14:formula1>
            <xm:f>'[1]Catalogo rischi'!#REF!</xm:f>
          </x14:formula1>
          <xm:sqref>E11</xm:sqref>
        </x14:dataValidation>
        <x14:dataValidation type="list" showInputMessage="1" showErrorMessage="1">
          <x14:formula1>
            <xm:f>'[1]Catalogo rischi'!#REF!</xm:f>
          </x14:formula1>
          <xm:sqref>E6:E10 E19:E24 E33:E36 E46:E50 E60:E62 E74:E78</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pageSetUpPr fitToPage="1"/>
  </sheetPr>
  <dimension ref="A1:O184"/>
  <sheetViews>
    <sheetView zoomScale="58" zoomScaleNormal="58" zoomScalePageLayoutView="90" workbookViewId="0">
      <pane ySplit="2" topLeftCell="A3" activePane="bottomLeft" state="frozen"/>
      <selection activeCell="D34" sqref="D34"/>
      <selection pane="bottomLeft" activeCell="L174" sqref="L174:N174"/>
    </sheetView>
  </sheetViews>
  <sheetFormatPr defaultColWidth="10.85546875" defaultRowHeight="20.25" outlineLevelRow="1" x14ac:dyDescent="0.2"/>
  <cols>
    <col min="1" max="1" width="12.42578125" style="4" customWidth="1"/>
    <col min="2" max="2" width="9.85546875" style="4" customWidth="1"/>
    <col min="3" max="3" width="11.28515625" style="4" customWidth="1"/>
    <col min="4" max="4" width="28.42578125" style="4" customWidth="1"/>
    <col min="5" max="5" width="40.7109375" style="4" customWidth="1"/>
    <col min="6" max="6" width="28.42578125" style="4" customWidth="1"/>
    <col min="7" max="7" width="34.85546875" style="4" customWidth="1"/>
    <col min="8" max="8" width="29" style="257" customWidth="1"/>
    <col min="9" max="9" width="26.7109375" style="4" customWidth="1"/>
    <col min="10" max="10" width="27.42578125" style="4" customWidth="1"/>
    <col min="11" max="11" width="21.85546875" style="4" customWidth="1"/>
    <col min="12" max="12" width="20.7109375" style="4" customWidth="1"/>
    <col min="13" max="13" width="19.28515625" style="4" customWidth="1"/>
    <col min="14" max="14" width="22" style="4" customWidth="1"/>
    <col min="15" max="15" width="3.28515625" style="48" customWidth="1"/>
    <col min="16" max="16384" width="10.85546875" style="4"/>
  </cols>
  <sheetData>
    <row r="1" spans="1:15" s="48" customFormat="1" x14ac:dyDescent="0.2">
      <c r="A1" s="27" t="s">
        <v>494</v>
      </c>
      <c r="B1" s="42"/>
      <c r="C1" s="42"/>
      <c r="D1" s="42"/>
      <c r="E1" s="42"/>
      <c r="F1" s="42"/>
      <c r="G1" s="42"/>
      <c r="H1" s="243"/>
      <c r="I1" s="42"/>
      <c r="J1" s="42"/>
      <c r="K1" s="42"/>
      <c r="L1" s="42"/>
      <c r="M1" s="42"/>
      <c r="N1" s="42"/>
      <c r="O1" s="42"/>
    </row>
    <row r="2" spans="1:15" s="51" customFormat="1" x14ac:dyDescent="0.2">
      <c r="A2" s="30" t="str">
        <f>'[2]Aree di rischio per processi'!B3</f>
        <v>B) Affidamento di lavori, servizi e forniture</v>
      </c>
      <c r="B2" s="49"/>
      <c r="C2" s="49"/>
      <c r="D2" s="49"/>
      <c r="E2" s="43"/>
      <c r="F2" s="49"/>
      <c r="G2" s="50" t="s">
        <v>149</v>
      </c>
      <c r="H2" s="244"/>
      <c r="I2" s="43"/>
      <c r="J2" s="43"/>
      <c r="K2" s="43"/>
      <c r="L2" s="43"/>
      <c r="M2" s="43"/>
      <c r="N2" s="43"/>
      <c r="O2" s="42"/>
    </row>
    <row r="3" spans="1:15" x14ac:dyDescent="0.2">
      <c r="A3" s="306" t="str">
        <f>'[2]Aree di rischio per processi'!A19</f>
        <v xml:space="preserve">B.01 Definizione dell’oggetto dell’affidamento </v>
      </c>
      <c r="B3" s="307"/>
      <c r="C3" s="307"/>
      <c r="D3" s="307"/>
      <c r="E3" s="52"/>
      <c r="F3" s="270"/>
      <c r="G3" s="53" t="str">
        <f>IF(C6=0,"--",IF(C6&lt;10,"Basso",IF(C6&lt;18,"Medio",IF(C6&lt;25.1,"Alto",""))))</f>
        <v>Basso</v>
      </c>
      <c r="H3" s="245">
        <f>C6</f>
        <v>5.333333333333333</v>
      </c>
      <c r="I3" s="217"/>
      <c r="J3" s="34"/>
      <c r="K3" s="34"/>
      <c r="L3" s="34"/>
      <c r="M3" s="34"/>
      <c r="N3" s="34"/>
      <c r="O3" s="42"/>
    </row>
    <row r="4" spans="1:15" ht="51" outlineLevel="1" x14ac:dyDescent="0.2">
      <c r="A4" s="308" t="str">
        <f>A3</f>
        <v xml:space="preserve">B.01 Definizione dell’oggetto dell’affidamento </v>
      </c>
      <c r="B4" s="312" t="s">
        <v>134</v>
      </c>
      <c r="C4" s="313"/>
      <c r="D4" s="167" t="s">
        <v>297</v>
      </c>
      <c r="E4" s="18" t="s">
        <v>273</v>
      </c>
      <c r="F4" s="167" t="s">
        <v>272</v>
      </c>
      <c r="G4" s="210" t="s">
        <v>0</v>
      </c>
      <c r="H4" s="305" t="s">
        <v>421</v>
      </c>
      <c r="I4" s="316"/>
      <c r="J4" s="317" t="s">
        <v>422</v>
      </c>
      <c r="K4" s="316"/>
      <c r="L4" s="304" t="s">
        <v>156</v>
      </c>
      <c r="M4" s="304" t="s">
        <v>157</v>
      </c>
      <c r="N4" s="316" t="s">
        <v>133</v>
      </c>
      <c r="O4" s="42"/>
    </row>
    <row r="5" spans="1:15" ht="22.5" outlineLevel="1" x14ac:dyDescent="0.2">
      <c r="A5" s="309"/>
      <c r="B5" s="314"/>
      <c r="C5" s="315"/>
      <c r="D5" s="32" t="s">
        <v>424</v>
      </c>
      <c r="E5" s="32" t="s">
        <v>419</v>
      </c>
      <c r="F5" s="32" t="s">
        <v>420</v>
      </c>
      <c r="G5" s="32" t="s">
        <v>419</v>
      </c>
      <c r="H5" s="220" t="s">
        <v>2</v>
      </c>
      <c r="I5" s="44" t="s">
        <v>3</v>
      </c>
      <c r="J5" s="44" t="s">
        <v>2</v>
      </c>
      <c r="K5" s="44" t="s">
        <v>3</v>
      </c>
      <c r="L5" s="305"/>
      <c r="M5" s="305"/>
      <c r="N5" s="316"/>
      <c r="O5" s="42"/>
    </row>
    <row r="6" spans="1:15" ht="51" outlineLevel="1" x14ac:dyDescent="0.2">
      <c r="A6" s="309"/>
      <c r="B6" s="202" t="s">
        <v>155</v>
      </c>
      <c r="C6" s="318">
        <f>B7*B10</f>
        <v>5.333333333333333</v>
      </c>
      <c r="D6" s="54"/>
      <c r="E6" s="54" t="str">
        <f>'[3]Catalogo rischi'!A44</f>
        <v>RB.11 definizione di un fabbisogno non rispondente a criteri di efficienza/efficacia/economicità dell'azione amministrativa</v>
      </c>
      <c r="F6" s="54" t="str">
        <f>VLOOKUP(E6,'[3]Catalogo rischi'!$A$34:$B$67,2,FALSE)</f>
        <v>CR.6 Uso improprio o distorto della discrezionalità</v>
      </c>
      <c r="G6" s="54" t="s">
        <v>132</v>
      </c>
      <c r="H6" s="246" t="s">
        <v>403</v>
      </c>
      <c r="I6" s="54" t="s">
        <v>411</v>
      </c>
      <c r="J6" s="54" t="s">
        <v>387</v>
      </c>
      <c r="K6" s="54"/>
      <c r="L6" s="221" t="s">
        <v>632</v>
      </c>
      <c r="M6" s="216" t="s">
        <v>573</v>
      </c>
      <c r="N6" s="2" t="s">
        <v>633</v>
      </c>
      <c r="O6" s="42"/>
    </row>
    <row r="7" spans="1:15" outlineLevel="1" x14ac:dyDescent="0.2">
      <c r="A7" s="309"/>
      <c r="B7" s="203">
        <f>SUM([3]B!B6:B47)/6</f>
        <v>2.6666666666666665</v>
      </c>
      <c r="C7" s="319"/>
      <c r="D7" s="54"/>
      <c r="E7" s="54"/>
      <c r="F7" s="54"/>
      <c r="G7" s="54"/>
      <c r="H7" s="246"/>
      <c r="I7" s="54"/>
      <c r="J7" s="54"/>
      <c r="K7" s="54"/>
      <c r="L7" s="54"/>
      <c r="M7" s="159"/>
      <c r="N7" s="103"/>
      <c r="O7" s="42"/>
    </row>
    <row r="8" spans="1:15" outlineLevel="1" x14ac:dyDescent="0.2">
      <c r="A8" s="309"/>
      <c r="B8" s="205"/>
      <c r="C8" s="319"/>
      <c r="D8" s="54"/>
      <c r="E8" s="54"/>
      <c r="F8" s="54"/>
      <c r="G8" s="54"/>
      <c r="H8" s="246"/>
      <c r="I8" s="54"/>
      <c r="J8" s="54"/>
      <c r="K8" s="54"/>
      <c r="L8" s="54"/>
      <c r="M8" s="159"/>
      <c r="N8" s="12"/>
      <c r="O8" s="42"/>
    </row>
    <row r="9" spans="1:15" outlineLevel="1" x14ac:dyDescent="0.2">
      <c r="A9" s="309"/>
      <c r="B9" s="205" t="s">
        <v>101</v>
      </c>
      <c r="C9" s="319"/>
      <c r="D9" s="54"/>
      <c r="E9" s="54"/>
      <c r="F9" s="54"/>
      <c r="G9" s="54"/>
      <c r="H9" s="246"/>
      <c r="I9" s="54"/>
      <c r="J9" s="54"/>
      <c r="K9" s="54"/>
      <c r="L9" s="159"/>
      <c r="M9" s="159"/>
      <c r="N9" s="12"/>
      <c r="O9" s="42"/>
    </row>
    <row r="10" spans="1:15" outlineLevel="1" x14ac:dyDescent="0.2">
      <c r="A10" s="309"/>
      <c r="B10" s="247">
        <f>SUM([3]B!E6:E34)/4</f>
        <v>2</v>
      </c>
      <c r="C10" s="319"/>
      <c r="D10" s="54"/>
      <c r="E10" s="54"/>
      <c r="F10" s="54"/>
      <c r="G10" s="54"/>
      <c r="H10" s="246"/>
      <c r="I10" s="54"/>
      <c r="J10" s="54"/>
      <c r="K10" s="54"/>
      <c r="L10" s="159"/>
      <c r="M10" s="159"/>
      <c r="N10" s="12"/>
      <c r="O10" s="42"/>
    </row>
    <row r="11" spans="1:15" outlineLevel="1" x14ac:dyDescent="0.2">
      <c r="A11" s="309"/>
      <c r="B11" s="205"/>
      <c r="C11" s="319"/>
      <c r="D11" s="54"/>
      <c r="E11" s="54"/>
      <c r="F11" s="54"/>
      <c r="G11" s="54"/>
      <c r="H11" s="246"/>
      <c r="I11" s="54"/>
      <c r="J11" s="54"/>
      <c r="K11" s="54"/>
      <c r="L11" s="54"/>
      <c r="M11" s="54"/>
      <c r="N11" s="12"/>
      <c r="O11" s="42"/>
    </row>
    <row r="12" spans="1:15" outlineLevel="1" x14ac:dyDescent="0.2">
      <c r="A12" s="309"/>
      <c r="B12" s="89"/>
      <c r="C12" s="319"/>
      <c r="D12" s="54"/>
      <c r="E12" s="54"/>
      <c r="F12" s="54"/>
      <c r="G12" s="54"/>
      <c r="H12" s="246"/>
      <c r="I12" s="54"/>
      <c r="J12" s="54"/>
      <c r="K12" s="54"/>
      <c r="L12" s="54"/>
      <c r="M12" s="54"/>
      <c r="N12" s="12"/>
      <c r="O12" s="42"/>
    </row>
    <row r="13" spans="1:15" outlineLevel="1" x14ac:dyDescent="0.2">
      <c r="A13" s="309"/>
      <c r="B13" s="239"/>
      <c r="C13" s="319"/>
      <c r="D13" s="54"/>
      <c r="E13" s="54"/>
      <c r="F13" s="54"/>
      <c r="G13" s="54"/>
      <c r="H13" s="246"/>
      <c r="I13" s="54"/>
      <c r="J13" s="54"/>
      <c r="K13" s="54"/>
      <c r="L13" s="54"/>
      <c r="M13" s="54"/>
      <c r="N13" s="12"/>
      <c r="O13" s="42"/>
    </row>
    <row r="14" spans="1:15" outlineLevel="1" x14ac:dyDescent="0.2">
      <c r="A14" s="309"/>
      <c r="B14" s="89"/>
      <c r="C14" s="319"/>
      <c r="D14" s="54"/>
      <c r="E14" s="54"/>
      <c r="F14" s="54"/>
      <c r="G14" s="54"/>
      <c r="H14" s="246"/>
      <c r="I14" s="54"/>
      <c r="J14" s="54"/>
      <c r="K14" s="54"/>
      <c r="L14" s="54"/>
      <c r="M14" s="54"/>
      <c r="N14" s="12"/>
      <c r="O14" s="42"/>
    </row>
    <row r="15" spans="1:15" outlineLevel="1" x14ac:dyDescent="0.2">
      <c r="A15" s="311"/>
      <c r="B15" s="177"/>
      <c r="C15" s="321"/>
      <c r="D15" s="54"/>
      <c r="E15" s="54"/>
      <c r="F15" s="54"/>
      <c r="G15" s="54"/>
      <c r="H15" s="246"/>
      <c r="I15" s="54"/>
      <c r="J15" s="54"/>
      <c r="K15" s="54"/>
      <c r="L15" s="54"/>
      <c r="M15" s="54"/>
      <c r="N15" s="12"/>
      <c r="O15" s="42"/>
    </row>
    <row r="16" spans="1:15" x14ac:dyDescent="0.2">
      <c r="A16" s="34"/>
      <c r="B16" s="34"/>
      <c r="C16" s="34"/>
      <c r="D16" s="34"/>
      <c r="E16" s="34"/>
      <c r="F16" s="34"/>
      <c r="G16" s="34"/>
      <c r="H16" s="248"/>
      <c r="I16" s="34"/>
      <c r="J16" s="34"/>
      <c r="K16" s="34"/>
      <c r="L16" s="34"/>
      <c r="M16" s="34"/>
      <c r="N16" s="34"/>
      <c r="O16" s="42"/>
    </row>
    <row r="17" spans="1:15" ht="39.75" customHeight="1" x14ac:dyDescent="0.2">
      <c r="A17" s="306" t="str">
        <f>'[2]Aree di rischio per processi'!A20</f>
        <v xml:space="preserve">B.02 Individuazione dello strumento/istituto per l’affidamento </v>
      </c>
      <c r="B17" s="307"/>
      <c r="C17" s="307"/>
      <c r="D17" s="307"/>
      <c r="E17" s="52"/>
      <c r="F17" s="270"/>
      <c r="G17" s="249" t="str">
        <f>IF(C20=0,"--",IF(C20&lt;10,"Basso",IF(C20&lt;18,"Medio",IF(C20&lt;25.1,"Alto",""))))</f>
        <v>Basso</v>
      </c>
      <c r="H17" s="245">
        <f>C20</f>
        <v>5.333333333333333</v>
      </c>
      <c r="I17" s="217"/>
      <c r="J17" s="34"/>
      <c r="K17" s="34"/>
      <c r="L17" s="34"/>
      <c r="M17" s="34"/>
      <c r="N17" s="34"/>
      <c r="O17" s="42"/>
    </row>
    <row r="18" spans="1:15" ht="51" outlineLevel="1" x14ac:dyDescent="0.2">
      <c r="A18" s="308" t="str">
        <f>A17</f>
        <v xml:space="preserve">B.02 Individuazione dello strumento/istituto per l’affidamento </v>
      </c>
      <c r="B18" s="312" t="s">
        <v>134</v>
      </c>
      <c r="C18" s="313"/>
      <c r="D18" s="167" t="s">
        <v>297</v>
      </c>
      <c r="E18" s="18" t="s">
        <v>273</v>
      </c>
      <c r="F18" s="167" t="s">
        <v>272</v>
      </c>
      <c r="G18" s="210" t="s">
        <v>0</v>
      </c>
      <c r="H18" s="305" t="s">
        <v>421</v>
      </c>
      <c r="I18" s="316"/>
      <c r="J18" s="317" t="s">
        <v>422</v>
      </c>
      <c r="K18" s="316"/>
      <c r="L18" s="304" t="s">
        <v>156</v>
      </c>
      <c r="M18" s="304" t="s">
        <v>157</v>
      </c>
      <c r="N18" s="316" t="s">
        <v>133</v>
      </c>
      <c r="O18" s="42"/>
    </row>
    <row r="19" spans="1:15" ht="22.5" outlineLevel="1" x14ac:dyDescent="0.2">
      <c r="A19" s="309"/>
      <c r="B19" s="314"/>
      <c r="C19" s="315"/>
      <c r="D19" s="32" t="s">
        <v>424</v>
      </c>
      <c r="E19" s="32" t="s">
        <v>419</v>
      </c>
      <c r="F19" s="32" t="s">
        <v>420</v>
      </c>
      <c r="G19" s="32" t="s">
        <v>419</v>
      </c>
      <c r="H19" s="220" t="s">
        <v>2</v>
      </c>
      <c r="I19" s="44" t="s">
        <v>3</v>
      </c>
      <c r="J19" s="44" t="s">
        <v>2</v>
      </c>
      <c r="K19" s="44" t="s">
        <v>3</v>
      </c>
      <c r="L19" s="305"/>
      <c r="M19" s="305"/>
      <c r="N19" s="316"/>
      <c r="O19" s="42"/>
    </row>
    <row r="20" spans="1:15" ht="63.75" outlineLevel="1" x14ac:dyDescent="0.2">
      <c r="A20" s="309"/>
      <c r="B20" s="202" t="s">
        <v>155</v>
      </c>
      <c r="C20" s="318">
        <f>B21*B24</f>
        <v>5.333333333333333</v>
      </c>
      <c r="D20" s="54"/>
      <c r="E20" s="54" t="s">
        <v>120</v>
      </c>
      <c r="F20" s="54" t="str">
        <f>VLOOKUP(E20,'[3]Catalogo rischi'!$A$34:$B$67,2,FALSE)</f>
        <v>CR.5 Elusione delle procedure di svolgimento dell'attività e di controllo</v>
      </c>
      <c r="G20" s="54" t="s">
        <v>130</v>
      </c>
      <c r="H20" s="246" t="s">
        <v>403</v>
      </c>
      <c r="I20" s="54"/>
      <c r="J20" s="54" t="s">
        <v>387</v>
      </c>
      <c r="K20" s="54"/>
      <c r="L20" s="221" t="s">
        <v>632</v>
      </c>
      <c r="M20" s="216" t="s">
        <v>573</v>
      </c>
      <c r="N20" s="2" t="s">
        <v>633</v>
      </c>
      <c r="O20" s="42"/>
    </row>
    <row r="21" spans="1:15" outlineLevel="1" x14ac:dyDescent="0.2">
      <c r="A21" s="309"/>
      <c r="B21" s="203">
        <f>SUM([3]B!B54:B95)/6</f>
        <v>2.6666666666666665</v>
      </c>
      <c r="C21" s="319"/>
      <c r="D21" s="54"/>
      <c r="E21" s="54"/>
      <c r="F21" s="54"/>
      <c r="G21" s="54"/>
      <c r="H21" s="246"/>
      <c r="I21" s="54"/>
      <c r="J21" s="54"/>
      <c r="K21" s="54"/>
      <c r="L21" s="54"/>
      <c r="M21" s="54"/>
      <c r="N21" s="12"/>
      <c r="O21" s="42"/>
    </row>
    <row r="22" spans="1:15" outlineLevel="1" x14ac:dyDescent="0.2">
      <c r="A22" s="309"/>
      <c r="B22" s="205"/>
      <c r="C22" s="319"/>
      <c r="D22" s="54"/>
      <c r="E22" s="54"/>
      <c r="F22" s="54"/>
      <c r="G22" s="54"/>
      <c r="H22" s="246"/>
      <c r="I22" s="54"/>
      <c r="J22" s="54"/>
      <c r="K22" s="54"/>
      <c r="L22" s="54"/>
      <c r="M22" s="54"/>
      <c r="N22" s="12"/>
      <c r="O22" s="42"/>
    </row>
    <row r="23" spans="1:15" outlineLevel="1" x14ac:dyDescent="0.2">
      <c r="A23" s="309"/>
      <c r="B23" s="205" t="s">
        <v>101</v>
      </c>
      <c r="C23" s="319"/>
      <c r="D23" s="54"/>
      <c r="E23" s="54"/>
      <c r="F23" s="54"/>
      <c r="G23" s="54"/>
      <c r="H23" s="246"/>
      <c r="I23" s="54"/>
      <c r="J23" s="54"/>
      <c r="K23" s="54"/>
      <c r="L23" s="54"/>
      <c r="M23" s="54"/>
      <c r="N23" s="12"/>
      <c r="O23" s="42"/>
    </row>
    <row r="24" spans="1:15" outlineLevel="1" x14ac:dyDescent="0.2">
      <c r="A24" s="309"/>
      <c r="B24" s="247">
        <f>SUM([3]B!E54:E82)/4</f>
        <v>2</v>
      </c>
      <c r="C24" s="319"/>
      <c r="D24" s="54"/>
      <c r="E24" s="54"/>
      <c r="F24" s="54"/>
      <c r="G24" s="54"/>
      <c r="H24" s="246"/>
      <c r="I24" s="54"/>
      <c r="J24" s="54"/>
      <c r="K24" s="54"/>
      <c r="L24" s="54"/>
      <c r="M24" s="54"/>
      <c r="N24" s="12"/>
      <c r="O24" s="42"/>
    </row>
    <row r="25" spans="1:15" outlineLevel="1" x14ac:dyDescent="0.2">
      <c r="A25" s="309"/>
      <c r="B25" s="205"/>
      <c r="C25" s="319"/>
      <c r="D25" s="54"/>
      <c r="E25" s="54"/>
      <c r="F25" s="54"/>
      <c r="G25" s="54"/>
      <c r="H25" s="246"/>
      <c r="I25" s="54"/>
      <c r="J25" s="54"/>
      <c r="K25" s="54"/>
      <c r="L25" s="54"/>
      <c r="M25" s="54"/>
      <c r="N25" s="12"/>
      <c r="O25" s="42"/>
    </row>
    <row r="26" spans="1:15" outlineLevel="1" x14ac:dyDescent="0.2">
      <c r="A26" s="309"/>
      <c r="B26" s="89"/>
      <c r="C26" s="319"/>
      <c r="D26" s="54"/>
      <c r="E26" s="54"/>
      <c r="F26" s="54"/>
      <c r="G26" s="54"/>
      <c r="H26" s="246"/>
      <c r="I26" s="54"/>
      <c r="J26" s="54"/>
      <c r="K26" s="54"/>
      <c r="L26" s="54"/>
      <c r="M26" s="54"/>
      <c r="N26" s="12"/>
      <c r="O26" s="42"/>
    </row>
    <row r="27" spans="1:15" outlineLevel="1" x14ac:dyDescent="0.2">
      <c r="A27" s="309"/>
      <c r="B27" s="258"/>
      <c r="C27" s="319"/>
      <c r="D27" s="54"/>
      <c r="E27" s="54"/>
      <c r="F27" s="54"/>
      <c r="G27" s="54"/>
      <c r="H27" s="246"/>
      <c r="I27" s="54"/>
      <c r="J27" s="54"/>
      <c r="K27" s="54"/>
      <c r="L27" s="54"/>
      <c r="M27" s="54"/>
      <c r="N27" s="12"/>
      <c r="O27" s="42"/>
    </row>
    <row r="28" spans="1:15" outlineLevel="1" x14ac:dyDescent="0.2">
      <c r="A28" s="309"/>
      <c r="B28" s="89"/>
      <c r="C28" s="319"/>
      <c r="D28" s="54"/>
      <c r="E28" s="54"/>
      <c r="F28" s="54"/>
      <c r="G28" s="54"/>
      <c r="H28" s="246"/>
      <c r="I28" s="54"/>
      <c r="J28" s="54"/>
      <c r="K28" s="54"/>
      <c r="L28" s="54"/>
      <c r="M28" s="54"/>
      <c r="N28" s="12"/>
      <c r="O28" s="42"/>
    </row>
    <row r="29" spans="1:15" outlineLevel="1" x14ac:dyDescent="0.2">
      <c r="A29" s="311"/>
      <c r="B29" s="177"/>
      <c r="C29" s="321"/>
      <c r="D29" s="54"/>
      <c r="E29" s="54"/>
      <c r="F29" s="54"/>
      <c r="G29" s="54"/>
      <c r="H29" s="246"/>
      <c r="I29" s="54"/>
      <c r="J29" s="54"/>
      <c r="K29" s="54"/>
      <c r="L29" s="54"/>
      <c r="M29" s="54"/>
      <c r="N29" s="12"/>
      <c r="O29" s="42"/>
    </row>
    <row r="30" spans="1:15" x14ac:dyDescent="0.2">
      <c r="A30" s="34"/>
      <c r="B30" s="34"/>
      <c r="C30" s="34"/>
      <c r="D30" s="34"/>
      <c r="E30" s="34"/>
      <c r="F30" s="34"/>
      <c r="G30" s="34"/>
      <c r="H30" s="248"/>
      <c r="I30" s="34"/>
      <c r="J30" s="34"/>
      <c r="K30" s="34"/>
      <c r="L30" s="34"/>
      <c r="M30" s="34"/>
      <c r="N30" s="34"/>
      <c r="O30" s="42"/>
    </row>
    <row r="31" spans="1:15" x14ac:dyDescent="0.2">
      <c r="A31" s="306" t="str">
        <f>'[2]Aree di rischio per processi'!A21</f>
        <v>B.03 Requisiti di qualificazione</v>
      </c>
      <c r="B31" s="307"/>
      <c r="C31" s="307"/>
      <c r="D31" s="307"/>
      <c r="E31" s="52"/>
      <c r="F31" s="270"/>
      <c r="G31" s="53" t="str">
        <f>IF(B34=0,"--",IF(C34&lt;10,"Basso",IF(C34&lt;18,"Medio",IF(C34&lt;25.1,"Alto",""))))</f>
        <v>Basso</v>
      </c>
      <c r="H31" s="245">
        <f>C34</f>
        <v>5.333333333333333</v>
      </c>
      <c r="I31" s="217"/>
      <c r="J31" s="34"/>
      <c r="K31" s="34"/>
      <c r="L31" s="34"/>
      <c r="M31" s="34"/>
      <c r="N31" s="34"/>
      <c r="O31" s="42"/>
    </row>
    <row r="32" spans="1:15" ht="51" outlineLevel="1" x14ac:dyDescent="0.2">
      <c r="A32" s="308" t="str">
        <f>A31</f>
        <v>B.03 Requisiti di qualificazione</v>
      </c>
      <c r="B32" s="312" t="s">
        <v>134</v>
      </c>
      <c r="C32" s="313"/>
      <c r="D32" s="167" t="s">
        <v>297</v>
      </c>
      <c r="E32" s="18" t="s">
        <v>273</v>
      </c>
      <c r="F32" s="167" t="s">
        <v>272</v>
      </c>
      <c r="G32" s="210" t="s">
        <v>0</v>
      </c>
      <c r="H32" s="305" t="s">
        <v>421</v>
      </c>
      <c r="I32" s="316"/>
      <c r="J32" s="317" t="s">
        <v>422</v>
      </c>
      <c r="K32" s="316"/>
      <c r="L32" s="304" t="s">
        <v>156</v>
      </c>
      <c r="M32" s="304" t="s">
        <v>157</v>
      </c>
      <c r="N32" s="316" t="s">
        <v>133</v>
      </c>
      <c r="O32" s="42"/>
    </row>
    <row r="33" spans="1:15" ht="22.5" outlineLevel="1" x14ac:dyDescent="0.2">
      <c r="A33" s="309"/>
      <c r="B33" s="314"/>
      <c r="C33" s="315"/>
      <c r="D33" s="32" t="s">
        <v>424</v>
      </c>
      <c r="E33" s="32" t="s">
        <v>419</v>
      </c>
      <c r="F33" s="32" t="s">
        <v>420</v>
      </c>
      <c r="G33" s="32" t="s">
        <v>419</v>
      </c>
      <c r="H33" s="220" t="s">
        <v>2</v>
      </c>
      <c r="I33" s="44" t="s">
        <v>3</v>
      </c>
      <c r="J33" s="44" t="s">
        <v>2</v>
      </c>
      <c r="K33" s="44" t="s">
        <v>3</v>
      </c>
      <c r="L33" s="305"/>
      <c r="M33" s="305"/>
      <c r="N33" s="316"/>
      <c r="O33" s="42"/>
    </row>
    <row r="34" spans="1:15" ht="63.75" outlineLevel="1" x14ac:dyDescent="0.2">
      <c r="A34" s="309"/>
      <c r="B34" s="202" t="s">
        <v>155</v>
      </c>
      <c r="C34" s="318">
        <f>B35*B38</f>
        <v>5.333333333333333</v>
      </c>
      <c r="D34" s="54"/>
      <c r="E34" s="54" t="s">
        <v>115</v>
      </c>
      <c r="F34" s="54" t="str">
        <f>VLOOKUP(E34,'[3]Catalogo rischi'!$A$34:$B$67,2,FALSE)</f>
        <v>CR.1 Pilotamento delle procedure</v>
      </c>
      <c r="G34" s="54" t="s">
        <v>130</v>
      </c>
      <c r="H34" s="246" t="s">
        <v>388</v>
      </c>
      <c r="I34" s="54"/>
      <c r="J34" s="54" t="s">
        <v>387</v>
      </c>
      <c r="K34" s="54"/>
      <c r="L34" s="221" t="s">
        <v>632</v>
      </c>
      <c r="M34" s="216" t="s">
        <v>573</v>
      </c>
      <c r="N34" s="2" t="s">
        <v>633</v>
      </c>
      <c r="O34" s="42"/>
    </row>
    <row r="35" spans="1:15" outlineLevel="1" x14ac:dyDescent="0.2">
      <c r="A35" s="309"/>
      <c r="B35" s="203">
        <f>SUM([3]B!B102:B143)/6</f>
        <v>2.6666666666666665</v>
      </c>
      <c r="C35" s="319"/>
      <c r="D35" s="54"/>
      <c r="E35" s="54"/>
      <c r="F35" s="54"/>
      <c r="G35" s="54"/>
      <c r="H35" s="246"/>
      <c r="I35" s="54"/>
      <c r="J35" s="54"/>
      <c r="K35" s="54"/>
      <c r="L35" s="54"/>
      <c r="M35" s="54"/>
      <c r="N35" s="12"/>
      <c r="O35" s="42"/>
    </row>
    <row r="36" spans="1:15" outlineLevel="1" x14ac:dyDescent="0.2">
      <c r="A36" s="309"/>
      <c r="B36" s="205"/>
      <c r="C36" s="319"/>
      <c r="D36" s="54"/>
      <c r="E36" s="54"/>
      <c r="F36" s="54"/>
      <c r="G36" s="54"/>
      <c r="H36" s="246"/>
      <c r="I36" s="54"/>
      <c r="J36" s="54"/>
      <c r="K36" s="54"/>
      <c r="L36" s="54"/>
      <c r="M36" s="54"/>
      <c r="N36" s="12"/>
      <c r="O36" s="42"/>
    </row>
    <row r="37" spans="1:15" outlineLevel="1" x14ac:dyDescent="0.2">
      <c r="A37" s="309"/>
      <c r="B37" s="205" t="s">
        <v>101</v>
      </c>
      <c r="C37" s="319"/>
      <c r="D37" s="54"/>
      <c r="E37" s="54"/>
      <c r="F37" s="54"/>
      <c r="G37" s="54"/>
      <c r="H37" s="246"/>
      <c r="I37" s="54"/>
      <c r="J37" s="54"/>
      <c r="K37" s="54"/>
      <c r="L37" s="54"/>
      <c r="M37" s="54"/>
      <c r="N37" s="12"/>
      <c r="O37" s="42"/>
    </row>
    <row r="38" spans="1:15" outlineLevel="1" x14ac:dyDescent="0.2">
      <c r="A38" s="309"/>
      <c r="B38" s="247">
        <f>SUM([3]B!E102:F130)/4</f>
        <v>2</v>
      </c>
      <c r="C38" s="319"/>
      <c r="D38" s="54"/>
      <c r="E38" s="54"/>
      <c r="F38" s="54"/>
      <c r="G38" s="54"/>
      <c r="H38" s="246"/>
      <c r="I38" s="54"/>
      <c r="J38" s="54"/>
      <c r="K38" s="54"/>
      <c r="L38" s="54"/>
      <c r="M38" s="54"/>
      <c r="N38" s="12"/>
      <c r="O38" s="42"/>
    </row>
    <row r="39" spans="1:15" outlineLevel="1" x14ac:dyDescent="0.2">
      <c r="A39" s="309"/>
      <c r="B39" s="205"/>
      <c r="C39" s="319"/>
      <c r="D39" s="54"/>
      <c r="E39" s="54"/>
      <c r="F39" s="54"/>
      <c r="G39" s="54"/>
      <c r="H39" s="246"/>
      <c r="I39" s="54"/>
      <c r="J39" s="54"/>
      <c r="K39" s="54"/>
      <c r="L39" s="54"/>
      <c r="M39" s="54"/>
      <c r="N39" s="12"/>
      <c r="O39" s="42"/>
    </row>
    <row r="40" spans="1:15" outlineLevel="1" x14ac:dyDescent="0.2">
      <c r="A40" s="309"/>
      <c r="B40" s="89"/>
      <c r="C40" s="319"/>
      <c r="D40" s="54"/>
      <c r="E40" s="54"/>
      <c r="F40" s="54"/>
      <c r="G40" s="54"/>
      <c r="H40" s="246"/>
      <c r="I40" s="54"/>
      <c r="J40" s="54"/>
      <c r="K40" s="54"/>
      <c r="L40" s="54"/>
      <c r="M40" s="54"/>
      <c r="N40" s="12"/>
      <c r="O40" s="42"/>
    </row>
    <row r="41" spans="1:15" outlineLevel="1" x14ac:dyDescent="0.2">
      <c r="A41" s="309"/>
      <c r="B41" s="258"/>
      <c r="C41" s="319"/>
      <c r="D41" s="54"/>
      <c r="E41" s="54"/>
      <c r="F41" s="54"/>
      <c r="G41" s="54"/>
      <c r="H41" s="246"/>
      <c r="I41" s="54"/>
      <c r="J41" s="54"/>
      <c r="K41" s="54"/>
      <c r="L41" s="54"/>
      <c r="M41" s="54"/>
      <c r="N41" s="12"/>
      <c r="O41" s="42"/>
    </row>
    <row r="42" spans="1:15" outlineLevel="1" x14ac:dyDescent="0.2">
      <c r="A42" s="309"/>
      <c r="B42" s="89"/>
      <c r="C42" s="319"/>
      <c r="D42" s="54"/>
      <c r="E42" s="54"/>
      <c r="F42" s="54"/>
      <c r="G42" s="54"/>
      <c r="H42" s="246"/>
      <c r="I42" s="54"/>
      <c r="J42" s="54"/>
      <c r="K42" s="54"/>
      <c r="L42" s="54"/>
      <c r="M42" s="54"/>
      <c r="N42" s="12"/>
      <c r="O42" s="42"/>
    </row>
    <row r="43" spans="1:15" outlineLevel="1" x14ac:dyDescent="0.2">
      <c r="A43" s="311"/>
      <c r="B43" s="177"/>
      <c r="C43" s="321"/>
      <c r="D43" s="54"/>
      <c r="E43" s="54"/>
      <c r="F43" s="54"/>
      <c r="G43" s="54"/>
      <c r="H43" s="246"/>
      <c r="I43" s="54"/>
      <c r="J43" s="54"/>
      <c r="K43" s="54"/>
      <c r="L43" s="54"/>
      <c r="M43" s="54"/>
      <c r="N43" s="12"/>
      <c r="O43" s="42"/>
    </row>
    <row r="44" spans="1:15" x14ac:dyDescent="0.2">
      <c r="A44" s="34"/>
      <c r="B44" s="34"/>
      <c r="C44" s="34"/>
      <c r="D44" s="34"/>
      <c r="E44" s="34"/>
      <c r="F44" s="34"/>
      <c r="G44" s="34"/>
      <c r="H44" s="248"/>
      <c r="I44" s="34"/>
      <c r="J44" s="34"/>
      <c r="K44" s="34"/>
      <c r="L44" s="34"/>
      <c r="M44" s="34"/>
      <c r="N44" s="34"/>
      <c r="O44" s="42"/>
    </row>
    <row r="45" spans="1:15" x14ac:dyDescent="0.2">
      <c r="A45" s="306" t="str">
        <f>'[2]Aree di rischio per processi'!A22</f>
        <v>B.04 Requisiti di aggiudicazione</v>
      </c>
      <c r="B45" s="307"/>
      <c r="C45" s="307"/>
      <c r="D45" s="307"/>
      <c r="E45" s="52"/>
      <c r="F45" s="270"/>
      <c r="G45" s="53" t="str">
        <f>IF(B48=0,"--",IF(C48&lt;10,"Basso",IF(C48&lt;18,"Medio",IF(C48&lt;25.1,"Alto",""))))</f>
        <v>Basso</v>
      </c>
      <c r="H45" s="245">
        <f>C48</f>
        <v>1.375</v>
      </c>
      <c r="I45" s="217"/>
      <c r="J45" s="34"/>
      <c r="K45" s="34"/>
      <c r="L45" s="34"/>
      <c r="M45" s="34"/>
      <c r="N45" s="34"/>
      <c r="O45" s="42"/>
    </row>
    <row r="46" spans="1:15" ht="51" outlineLevel="1" x14ac:dyDescent="0.2">
      <c r="A46" s="308" t="str">
        <f>A45</f>
        <v>B.04 Requisiti di aggiudicazione</v>
      </c>
      <c r="B46" s="312" t="s">
        <v>134</v>
      </c>
      <c r="C46" s="313"/>
      <c r="D46" s="167" t="s">
        <v>297</v>
      </c>
      <c r="E46" s="18" t="s">
        <v>273</v>
      </c>
      <c r="F46" s="167" t="s">
        <v>272</v>
      </c>
      <c r="G46" s="210" t="s">
        <v>0</v>
      </c>
      <c r="H46" s="305" t="s">
        <v>421</v>
      </c>
      <c r="I46" s="316"/>
      <c r="J46" s="317" t="s">
        <v>422</v>
      </c>
      <c r="K46" s="316"/>
      <c r="L46" s="304" t="s">
        <v>156</v>
      </c>
      <c r="M46" s="304" t="s">
        <v>157</v>
      </c>
      <c r="N46" s="316" t="s">
        <v>133</v>
      </c>
      <c r="O46" s="42"/>
    </row>
    <row r="47" spans="1:15" ht="22.5" outlineLevel="1" x14ac:dyDescent="0.2">
      <c r="A47" s="309"/>
      <c r="B47" s="314"/>
      <c r="C47" s="315"/>
      <c r="D47" s="32" t="s">
        <v>424</v>
      </c>
      <c r="E47" s="32" t="s">
        <v>419</v>
      </c>
      <c r="F47" s="32" t="s">
        <v>420</v>
      </c>
      <c r="G47" s="32" t="s">
        <v>419</v>
      </c>
      <c r="H47" s="220" t="s">
        <v>2</v>
      </c>
      <c r="I47" s="44" t="s">
        <v>3</v>
      </c>
      <c r="J47" s="44" t="s">
        <v>2</v>
      </c>
      <c r="K47" s="44" t="s">
        <v>3</v>
      </c>
      <c r="L47" s="305"/>
      <c r="M47" s="305"/>
      <c r="N47" s="316"/>
      <c r="O47" s="42"/>
    </row>
    <row r="48" spans="1:15" ht="38.25" outlineLevel="1" x14ac:dyDescent="0.2">
      <c r="A48" s="309"/>
      <c r="B48" s="202" t="s">
        <v>155</v>
      </c>
      <c r="C48" s="318">
        <f>B49*B52</f>
        <v>1.375</v>
      </c>
      <c r="D48" s="54"/>
      <c r="E48" s="54" t="s">
        <v>274</v>
      </c>
      <c r="F48" s="54" t="str">
        <f>VLOOKUP(E48,'[3]Catalogo rischi'!$A$34:$B$67,2,FALSE)</f>
        <v>CR.2 Assenza di adeguati livelli di trasparenza</v>
      </c>
      <c r="G48" s="54" t="s">
        <v>130</v>
      </c>
      <c r="H48" s="246" t="s">
        <v>388</v>
      </c>
      <c r="I48" s="54"/>
      <c r="J48" s="54" t="s">
        <v>387</v>
      </c>
      <c r="K48" s="54"/>
      <c r="L48" s="221" t="s">
        <v>632</v>
      </c>
      <c r="M48" s="216" t="s">
        <v>573</v>
      </c>
      <c r="N48" s="2" t="s">
        <v>633</v>
      </c>
      <c r="O48" s="42"/>
    </row>
    <row r="49" spans="1:15" outlineLevel="1" x14ac:dyDescent="0.2">
      <c r="A49" s="309"/>
      <c r="B49" s="203">
        <f>SUM([3]B!B116:B157)/6</f>
        <v>1.8333333333333333</v>
      </c>
      <c r="C49" s="319"/>
      <c r="D49" s="54"/>
      <c r="E49" s="54"/>
      <c r="F49" s="54"/>
      <c r="G49" s="54"/>
      <c r="H49" s="246"/>
      <c r="I49" s="54"/>
      <c r="J49" s="54"/>
      <c r="K49" s="54"/>
      <c r="L49" s="54"/>
      <c r="M49" s="54"/>
      <c r="N49" s="12"/>
      <c r="O49" s="42"/>
    </row>
    <row r="50" spans="1:15" outlineLevel="1" x14ac:dyDescent="0.2">
      <c r="A50" s="309"/>
      <c r="B50" s="205"/>
      <c r="C50" s="319"/>
      <c r="D50" s="54"/>
      <c r="E50" s="54"/>
      <c r="F50" s="54"/>
      <c r="G50" s="54"/>
      <c r="H50" s="246"/>
      <c r="I50" s="54"/>
      <c r="J50" s="54"/>
      <c r="K50" s="54"/>
      <c r="L50" s="54"/>
      <c r="M50" s="54"/>
      <c r="N50" s="12"/>
      <c r="O50" s="42"/>
    </row>
    <row r="51" spans="1:15" outlineLevel="1" x14ac:dyDescent="0.2">
      <c r="A51" s="309"/>
      <c r="B51" s="205" t="s">
        <v>101</v>
      </c>
      <c r="C51" s="319"/>
      <c r="D51" s="54"/>
      <c r="E51" s="54"/>
      <c r="F51" s="54"/>
      <c r="G51" s="54"/>
      <c r="H51" s="246"/>
      <c r="I51" s="54"/>
      <c r="J51" s="54"/>
      <c r="K51" s="54"/>
      <c r="L51" s="54"/>
      <c r="M51" s="54"/>
      <c r="N51" s="12"/>
      <c r="O51" s="42"/>
    </row>
    <row r="52" spans="1:15" outlineLevel="1" x14ac:dyDescent="0.2">
      <c r="A52" s="309"/>
      <c r="B52" s="247">
        <f>SUM([3]B!E116:F144)/4</f>
        <v>0.75</v>
      </c>
      <c r="C52" s="319"/>
      <c r="D52" s="54"/>
      <c r="E52" s="54"/>
      <c r="F52" s="54"/>
      <c r="G52" s="54"/>
      <c r="H52" s="246"/>
      <c r="I52" s="54"/>
      <c r="J52" s="54"/>
      <c r="K52" s="54"/>
      <c r="L52" s="54"/>
      <c r="M52" s="54"/>
      <c r="N52" s="12"/>
      <c r="O52" s="42"/>
    </row>
    <row r="53" spans="1:15" outlineLevel="1" x14ac:dyDescent="0.2">
      <c r="A53" s="309"/>
      <c r="B53" s="205"/>
      <c r="C53" s="319"/>
      <c r="D53" s="54"/>
      <c r="E53" s="54"/>
      <c r="F53" s="54"/>
      <c r="G53" s="54"/>
      <c r="H53" s="246"/>
      <c r="I53" s="54"/>
      <c r="J53" s="54"/>
      <c r="K53" s="54"/>
      <c r="L53" s="54"/>
      <c r="M53" s="54"/>
      <c r="N53" s="12"/>
      <c r="O53" s="42"/>
    </row>
    <row r="54" spans="1:15" outlineLevel="1" x14ac:dyDescent="0.2">
      <c r="A54" s="309"/>
      <c r="B54" s="89"/>
      <c r="C54" s="319"/>
      <c r="D54" s="54"/>
      <c r="E54" s="54"/>
      <c r="F54" s="54"/>
      <c r="G54" s="54"/>
      <c r="H54" s="246"/>
      <c r="I54" s="54"/>
      <c r="J54" s="54"/>
      <c r="K54" s="54"/>
      <c r="L54" s="54"/>
      <c r="M54" s="54"/>
      <c r="N54" s="12"/>
      <c r="O54" s="42"/>
    </row>
    <row r="55" spans="1:15" outlineLevel="1" x14ac:dyDescent="0.2">
      <c r="A55" s="309"/>
      <c r="B55" s="258"/>
      <c r="C55" s="319"/>
      <c r="D55" s="54"/>
      <c r="E55" s="54"/>
      <c r="F55" s="54"/>
      <c r="G55" s="54"/>
      <c r="H55" s="246"/>
      <c r="I55" s="54"/>
      <c r="J55" s="54"/>
      <c r="K55" s="54"/>
      <c r="L55" s="54"/>
      <c r="M55" s="54"/>
      <c r="N55" s="12"/>
      <c r="O55" s="42"/>
    </row>
    <row r="56" spans="1:15" outlineLevel="1" x14ac:dyDescent="0.2">
      <c r="A56" s="309"/>
      <c r="B56" s="89"/>
      <c r="C56" s="319"/>
      <c r="D56" s="54"/>
      <c r="E56" s="54"/>
      <c r="F56" s="54"/>
      <c r="G56" s="54"/>
      <c r="H56" s="246"/>
      <c r="I56" s="54"/>
      <c r="J56" s="54"/>
      <c r="K56" s="54"/>
      <c r="L56" s="54"/>
      <c r="M56" s="54"/>
      <c r="N56" s="12"/>
      <c r="O56" s="42"/>
    </row>
    <row r="57" spans="1:15" outlineLevel="1" x14ac:dyDescent="0.2">
      <c r="A57" s="311"/>
      <c r="B57" s="177"/>
      <c r="C57" s="321"/>
      <c r="D57" s="54"/>
      <c r="E57" s="54"/>
      <c r="F57" s="54"/>
      <c r="G57" s="54"/>
      <c r="H57" s="246"/>
      <c r="I57" s="54"/>
      <c r="J57" s="54"/>
      <c r="K57" s="54"/>
      <c r="L57" s="54"/>
      <c r="M57" s="54"/>
      <c r="N57" s="12"/>
      <c r="O57" s="42"/>
    </row>
    <row r="58" spans="1:15" x14ac:dyDescent="0.2">
      <c r="A58" s="34"/>
      <c r="B58" s="34"/>
      <c r="C58" s="34"/>
      <c r="D58" s="34"/>
      <c r="E58" s="34"/>
      <c r="F58" s="34"/>
      <c r="G58" s="34"/>
      <c r="H58" s="248"/>
      <c r="I58" s="34"/>
      <c r="J58" s="34"/>
      <c r="K58" s="34"/>
      <c r="L58" s="34"/>
      <c r="M58" s="34"/>
      <c r="N58" s="34"/>
      <c r="O58" s="42"/>
    </row>
    <row r="59" spans="1:15" x14ac:dyDescent="0.2">
      <c r="A59" s="306" t="str">
        <f>'[2]Aree di rischio per processi'!A23</f>
        <v xml:space="preserve">B.05 Valutazione delle offerte </v>
      </c>
      <c r="B59" s="307"/>
      <c r="C59" s="307"/>
      <c r="D59" s="270"/>
      <c r="E59" s="52"/>
      <c r="F59" s="270"/>
      <c r="G59" s="53" t="str">
        <f>IF(B62=0,"--",IF(C62&lt;10,"Basso",IF(C62&lt;18,"Medio",IF(C62&lt;25.1,"Alto",""))))</f>
        <v>Basso</v>
      </c>
      <c r="H59" s="245">
        <f>C62</f>
        <v>5.333333333333333</v>
      </c>
      <c r="I59" s="217"/>
      <c r="J59" s="34"/>
      <c r="K59" s="34"/>
      <c r="L59" s="34"/>
      <c r="M59" s="34"/>
      <c r="N59" s="34"/>
      <c r="O59" s="42"/>
    </row>
    <row r="60" spans="1:15" ht="51" outlineLevel="1" x14ac:dyDescent="0.2">
      <c r="A60" s="308" t="str">
        <f>A59</f>
        <v xml:space="preserve">B.05 Valutazione delle offerte </v>
      </c>
      <c r="B60" s="312" t="s">
        <v>134</v>
      </c>
      <c r="C60" s="313"/>
      <c r="D60" s="167" t="s">
        <v>297</v>
      </c>
      <c r="E60" s="18" t="s">
        <v>273</v>
      </c>
      <c r="F60" s="167" t="s">
        <v>272</v>
      </c>
      <c r="G60" s="210" t="s">
        <v>0</v>
      </c>
      <c r="H60" s="305" t="s">
        <v>421</v>
      </c>
      <c r="I60" s="316"/>
      <c r="J60" s="317" t="s">
        <v>422</v>
      </c>
      <c r="K60" s="316"/>
      <c r="L60" s="304" t="s">
        <v>156</v>
      </c>
      <c r="M60" s="304" t="s">
        <v>157</v>
      </c>
      <c r="N60" s="316" t="s">
        <v>133</v>
      </c>
      <c r="O60" s="42"/>
    </row>
    <row r="61" spans="1:15" ht="22.5" outlineLevel="1" x14ac:dyDescent="0.2">
      <c r="A61" s="309"/>
      <c r="B61" s="314"/>
      <c r="C61" s="315"/>
      <c r="D61" s="32" t="s">
        <v>424</v>
      </c>
      <c r="E61" s="32" t="s">
        <v>419</v>
      </c>
      <c r="F61" s="32" t="s">
        <v>420</v>
      </c>
      <c r="G61" s="32" t="s">
        <v>419</v>
      </c>
      <c r="H61" s="220" t="s">
        <v>2</v>
      </c>
      <c r="I61" s="44" t="s">
        <v>3</v>
      </c>
      <c r="J61" s="44" t="s">
        <v>2</v>
      </c>
      <c r="K61" s="44" t="s">
        <v>3</v>
      </c>
      <c r="L61" s="305"/>
      <c r="M61" s="305"/>
      <c r="N61" s="316"/>
      <c r="O61" s="42"/>
    </row>
    <row r="62" spans="1:15" ht="25.5" outlineLevel="1" x14ac:dyDescent="0.2">
      <c r="A62" s="309"/>
      <c r="B62" s="202" t="s">
        <v>155</v>
      </c>
      <c r="C62" s="318">
        <f>B63*B66</f>
        <v>5.333333333333333</v>
      </c>
      <c r="D62" s="54"/>
      <c r="E62" s="54" t="str">
        <f>'[3]Catalogo rischi'!A54</f>
        <v>RB.21 formulazione di criteri di valutazione non adeguatamente e chiaramente definiti</v>
      </c>
      <c r="F62" s="54" t="str">
        <f>VLOOKUP(E62,'[3]Catalogo rischi'!$A$34:$B$67,2,FALSE)</f>
        <v>CR.2 Assenza di adeguati livelli di trasparenza</v>
      </c>
      <c r="G62" s="54" t="s">
        <v>130</v>
      </c>
      <c r="H62" s="246" t="s">
        <v>403</v>
      </c>
      <c r="I62" s="54"/>
      <c r="J62" s="54" t="s">
        <v>387</v>
      </c>
      <c r="K62" s="54"/>
      <c r="L62" s="221" t="s">
        <v>632</v>
      </c>
      <c r="M62" s="216" t="s">
        <v>573</v>
      </c>
      <c r="N62" s="2" t="s">
        <v>633</v>
      </c>
      <c r="O62" s="42"/>
    </row>
    <row r="63" spans="1:15" outlineLevel="1" x14ac:dyDescent="0.2">
      <c r="A63" s="309"/>
      <c r="B63" s="203">
        <f>SUM([3]B!B199:B240)/6</f>
        <v>2.6666666666666665</v>
      </c>
      <c r="C63" s="319"/>
      <c r="D63" s="54"/>
      <c r="E63" s="54"/>
      <c r="F63" s="54"/>
      <c r="G63" s="54"/>
      <c r="H63" s="246"/>
      <c r="I63" s="54"/>
      <c r="J63" s="54"/>
      <c r="K63" s="54"/>
      <c r="L63" s="54"/>
      <c r="M63" s="54"/>
      <c r="N63" s="12"/>
      <c r="O63" s="42"/>
    </row>
    <row r="64" spans="1:15" outlineLevel="1" x14ac:dyDescent="0.2">
      <c r="A64" s="309"/>
      <c r="B64" s="205"/>
      <c r="C64" s="319"/>
      <c r="D64" s="54"/>
      <c r="E64" s="54"/>
      <c r="F64" s="54"/>
      <c r="G64" s="54"/>
      <c r="H64" s="246"/>
      <c r="I64" s="54"/>
      <c r="J64" s="54"/>
      <c r="K64" s="54"/>
      <c r="L64" s="54"/>
      <c r="M64" s="54"/>
      <c r="N64" s="12"/>
      <c r="O64" s="42"/>
    </row>
    <row r="65" spans="1:15" outlineLevel="1" x14ac:dyDescent="0.2">
      <c r="A65" s="309"/>
      <c r="B65" s="205" t="s">
        <v>101</v>
      </c>
      <c r="C65" s="319"/>
      <c r="D65" s="54"/>
      <c r="E65" s="54"/>
      <c r="F65" s="54"/>
      <c r="G65" s="54"/>
      <c r="H65" s="246"/>
      <c r="I65" s="54"/>
      <c r="J65" s="54"/>
      <c r="K65" s="54"/>
      <c r="L65" s="54"/>
      <c r="M65" s="54"/>
      <c r="N65" s="12"/>
      <c r="O65" s="42"/>
    </row>
    <row r="66" spans="1:15" outlineLevel="1" x14ac:dyDescent="0.2">
      <c r="A66" s="309"/>
      <c r="B66" s="247">
        <f>SUM([3]B!E199:E227)/4</f>
        <v>2</v>
      </c>
      <c r="C66" s="319"/>
      <c r="D66" s="54"/>
      <c r="E66" s="54"/>
      <c r="F66" s="54"/>
      <c r="G66" s="54"/>
      <c r="H66" s="246"/>
      <c r="I66" s="54"/>
      <c r="J66" s="54"/>
      <c r="K66" s="54"/>
      <c r="L66" s="54"/>
      <c r="M66" s="54"/>
      <c r="N66" s="12"/>
      <c r="O66" s="42"/>
    </row>
    <row r="67" spans="1:15" outlineLevel="1" x14ac:dyDescent="0.2">
      <c r="A67" s="309"/>
      <c r="B67" s="205"/>
      <c r="C67" s="319"/>
      <c r="D67" s="54"/>
      <c r="E67" s="54"/>
      <c r="F67" s="54"/>
      <c r="G67" s="54"/>
      <c r="H67" s="246"/>
      <c r="I67" s="54"/>
      <c r="J67" s="54"/>
      <c r="K67" s="54"/>
      <c r="L67" s="54"/>
      <c r="M67" s="54"/>
      <c r="N67" s="12"/>
      <c r="O67" s="42"/>
    </row>
    <row r="68" spans="1:15" outlineLevel="1" x14ac:dyDescent="0.2">
      <c r="A68" s="309"/>
      <c r="B68" s="89"/>
      <c r="C68" s="319"/>
      <c r="D68" s="54"/>
      <c r="E68" s="54"/>
      <c r="F68" s="54"/>
      <c r="G68" s="54"/>
      <c r="H68" s="246"/>
      <c r="I68" s="54"/>
      <c r="J68" s="54"/>
      <c r="K68" s="54"/>
      <c r="L68" s="54"/>
      <c r="M68" s="54"/>
      <c r="N68" s="12"/>
      <c r="O68" s="42"/>
    </row>
    <row r="69" spans="1:15" outlineLevel="1" x14ac:dyDescent="0.2">
      <c r="A69" s="309"/>
      <c r="B69" s="258"/>
      <c r="C69" s="319"/>
      <c r="D69" s="54"/>
      <c r="E69" s="54"/>
      <c r="F69" s="54"/>
      <c r="G69" s="54"/>
      <c r="H69" s="246"/>
      <c r="I69" s="54"/>
      <c r="J69" s="54"/>
      <c r="K69" s="54"/>
      <c r="L69" s="54"/>
      <c r="M69" s="54"/>
      <c r="N69" s="12"/>
      <c r="O69" s="42"/>
    </row>
    <row r="70" spans="1:15" outlineLevel="1" x14ac:dyDescent="0.2">
      <c r="A70" s="309"/>
      <c r="B70" s="89"/>
      <c r="C70" s="319"/>
      <c r="D70" s="54"/>
      <c r="E70" s="54"/>
      <c r="F70" s="54"/>
      <c r="G70" s="54"/>
      <c r="H70" s="246"/>
      <c r="I70" s="54"/>
      <c r="J70" s="54"/>
      <c r="K70" s="54"/>
      <c r="L70" s="54"/>
      <c r="M70" s="54"/>
      <c r="N70" s="12"/>
      <c r="O70" s="42"/>
    </row>
    <row r="71" spans="1:15" outlineLevel="1" x14ac:dyDescent="0.2">
      <c r="A71" s="311"/>
      <c r="B71" s="177"/>
      <c r="C71" s="321"/>
      <c r="D71" s="54"/>
      <c r="E71" s="54"/>
      <c r="F71" s="54"/>
      <c r="G71" s="54"/>
      <c r="H71" s="246"/>
      <c r="I71" s="54"/>
      <c r="J71" s="54"/>
      <c r="K71" s="54"/>
      <c r="L71" s="54"/>
      <c r="M71" s="54"/>
      <c r="N71" s="12"/>
      <c r="O71" s="42"/>
    </row>
    <row r="72" spans="1:15" x14ac:dyDescent="0.2">
      <c r="A72" s="34"/>
      <c r="B72" s="34"/>
      <c r="C72" s="34"/>
      <c r="D72" s="34"/>
      <c r="E72" s="34"/>
      <c r="F72" s="34"/>
      <c r="G72" s="34"/>
      <c r="H72" s="248"/>
      <c r="I72" s="34"/>
      <c r="J72" s="34"/>
      <c r="K72" s="34"/>
      <c r="L72" s="34"/>
      <c r="M72" s="34"/>
      <c r="N72" s="34"/>
      <c r="O72" s="42"/>
    </row>
    <row r="73" spans="1:15" x14ac:dyDescent="0.2">
      <c r="A73" s="306" t="str">
        <f>'[2]Aree di rischio per processi'!A24</f>
        <v xml:space="preserve">B.06 Verifica dell’eventuale anomalia delle offerte </v>
      </c>
      <c r="B73" s="307"/>
      <c r="C73" s="307"/>
      <c r="D73" s="307"/>
      <c r="E73" s="52"/>
      <c r="F73" s="270"/>
      <c r="G73" s="53" t="str">
        <f>IF(B76=0,"--",IF(C76&lt;10,"Basso",IF(C76&lt;18,"Medio",IF(C76&lt;25.1,"Alto",""))))</f>
        <v>Basso</v>
      </c>
      <c r="H73" s="212">
        <f>C76</f>
        <v>9.3333333333333321</v>
      </c>
      <c r="I73" s="217"/>
      <c r="J73" s="34"/>
      <c r="K73" s="34"/>
      <c r="L73" s="34"/>
      <c r="M73" s="34"/>
      <c r="N73" s="34"/>
      <c r="O73" s="42"/>
    </row>
    <row r="74" spans="1:15" ht="51" outlineLevel="1" x14ac:dyDescent="0.2">
      <c r="A74" s="308" t="str">
        <f>A73</f>
        <v xml:space="preserve">B.06 Verifica dell’eventuale anomalia delle offerte </v>
      </c>
      <c r="B74" s="312" t="s">
        <v>134</v>
      </c>
      <c r="C74" s="313"/>
      <c r="D74" s="167" t="s">
        <v>297</v>
      </c>
      <c r="E74" s="18" t="s">
        <v>273</v>
      </c>
      <c r="F74" s="167" t="s">
        <v>272</v>
      </c>
      <c r="G74" s="210" t="s">
        <v>0</v>
      </c>
      <c r="H74" s="305" t="s">
        <v>421</v>
      </c>
      <c r="I74" s="316"/>
      <c r="J74" s="317" t="s">
        <v>422</v>
      </c>
      <c r="K74" s="316"/>
      <c r="L74" s="304" t="s">
        <v>156</v>
      </c>
      <c r="M74" s="304" t="s">
        <v>157</v>
      </c>
      <c r="N74" s="316" t="s">
        <v>133</v>
      </c>
      <c r="O74" s="42"/>
    </row>
    <row r="75" spans="1:15" ht="22.5" outlineLevel="1" x14ac:dyDescent="0.2">
      <c r="A75" s="309"/>
      <c r="B75" s="314"/>
      <c r="C75" s="315"/>
      <c r="D75" s="32" t="s">
        <v>424</v>
      </c>
      <c r="E75" s="32" t="s">
        <v>419</v>
      </c>
      <c r="F75" s="32" t="s">
        <v>420</v>
      </c>
      <c r="G75" s="32" t="s">
        <v>419</v>
      </c>
      <c r="H75" s="220" t="s">
        <v>2</v>
      </c>
      <c r="I75" s="44" t="s">
        <v>3</v>
      </c>
      <c r="J75" s="44" t="s">
        <v>2</v>
      </c>
      <c r="K75" s="44" t="s">
        <v>3</v>
      </c>
      <c r="L75" s="305"/>
      <c r="M75" s="305"/>
      <c r="N75" s="316"/>
      <c r="O75" s="42"/>
    </row>
    <row r="76" spans="1:15" ht="38.25" outlineLevel="1" x14ac:dyDescent="0.2">
      <c r="A76" s="309"/>
      <c r="B76" s="202" t="s">
        <v>155</v>
      </c>
      <c r="C76" s="318">
        <f>B77*B80</f>
        <v>9.3333333333333321</v>
      </c>
      <c r="D76" s="54"/>
      <c r="E76" s="54" t="s">
        <v>275</v>
      </c>
      <c r="F76" s="54" t="str">
        <f>VLOOKUP(E76,'[2]Catalogo rischi'!$A$34:$B$71,2,FALSE)</f>
        <v>CR.5 Elusione delle procedure di svolgimento dell'attività e di controllo</v>
      </c>
      <c r="G76" s="54" t="s">
        <v>130</v>
      </c>
      <c r="H76" s="246" t="s">
        <v>397</v>
      </c>
      <c r="I76" s="54"/>
      <c r="J76" s="54" t="s">
        <v>380</v>
      </c>
      <c r="K76" s="54"/>
      <c r="L76" s="221" t="s">
        <v>632</v>
      </c>
      <c r="M76" s="216" t="s">
        <v>573</v>
      </c>
      <c r="N76" s="2" t="s">
        <v>633</v>
      </c>
      <c r="O76" s="42"/>
    </row>
    <row r="77" spans="1:15" outlineLevel="1" x14ac:dyDescent="0.2">
      <c r="A77" s="309"/>
      <c r="B77" s="203">
        <f>SUM([3]B!B247:B288)/6</f>
        <v>2.6666666666666665</v>
      </c>
      <c r="C77" s="319"/>
      <c r="D77" s="12"/>
      <c r="E77" s="12"/>
      <c r="F77" s="12"/>
      <c r="G77" s="12"/>
      <c r="H77" s="163"/>
      <c r="I77" s="12"/>
      <c r="J77" s="12"/>
      <c r="K77" s="12"/>
      <c r="L77" s="54"/>
      <c r="M77" s="54"/>
      <c r="N77" s="12"/>
      <c r="O77" s="42"/>
    </row>
    <row r="78" spans="1:15" outlineLevel="1" x14ac:dyDescent="0.2">
      <c r="A78" s="309"/>
      <c r="B78" s="205"/>
      <c r="C78" s="319"/>
      <c r="D78" s="54"/>
      <c r="E78" s="54"/>
      <c r="F78" s="54"/>
      <c r="G78" s="54"/>
      <c r="H78" s="246"/>
      <c r="I78" s="54"/>
      <c r="J78" s="54"/>
      <c r="K78" s="54"/>
      <c r="L78" s="54"/>
      <c r="M78" s="54"/>
      <c r="N78" s="12"/>
      <c r="O78" s="42"/>
    </row>
    <row r="79" spans="1:15" outlineLevel="1" x14ac:dyDescent="0.2">
      <c r="A79" s="309"/>
      <c r="B79" s="205" t="s">
        <v>101</v>
      </c>
      <c r="C79" s="319"/>
      <c r="D79" s="54"/>
      <c r="E79" s="54"/>
      <c r="F79" s="54"/>
      <c r="G79" s="54"/>
      <c r="H79" s="246"/>
      <c r="I79" s="54"/>
      <c r="J79" s="54"/>
      <c r="K79" s="54"/>
      <c r="L79" s="54"/>
      <c r="M79" s="54"/>
      <c r="N79" s="12"/>
      <c r="O79" s="42"/>
    </row>
    <row r="80" spans="1:15" outlineLevel="1" x14ac:dyDescent="0.2">
      <c r="A80" s="309"/>
      <c r="B80" s="247">
        <f>SUM([3]B!E247:E275)/4</f>
        <v>3.5</v>
      </c>
      <c r="C80" s="319"/>
      <c r="D80" s="54"/>
      <c r="E80" s="54"/>
      <c r="F80" s="54"/>
      <c r="G80" s="54"/>
      <c r="H80" s="246"/>
      <c r="I80" s="54"/>
      <c r="J80" s="54"/>
      <c r="K80" s="54"/>
      <c r="L80" s="54"/>
      <c r="M80" s="54"/>
      <c r="N80" s="12"/>
      <c r="O80" s="42"/>
    </row>
    <row r="81" spans="1:15" outlineLevel="1" x14ac:dyDescent="0.2">
      <c r="A81" s="309"/>
      <c r="B81" s="205"/>
      <c r="C81" s="319"/>
      <c r="D81" s="54"/>
      <c r="E81" s="54"/>
      <c r="F81" s="54"/>
      <c r="G81" s="54"/>
      <c r="H81" s="246"/>
      <c r="I81" s="54"/>
      <c r="J81" s="54"/>
      <c r="K81" s="54"/>
      <c r="L81" s="54"/>
      <c r="M81" s="54"/>
      <c r="N81" s="12"/>
      <c r="O81" s="42"/>
    </row>
    <row r="82" spans="1:15" outlineLevel="1" x14ac:dyDescent="0.2">
      <c r="A82" s="309"/>
      <c r="B82" s="89"/>
      <c r="C82" s="319"/>
      <c r="D82" s="54"/>
      <c r="E82" s="54"/>
      <c r="F82" s="54"/>
      <c r="G82" s="54"/>
      <c r="H82" s="246"/>
      <c r="I82" s="54"/>
      <c r="J82" s="54"/>
      <c r="K82" s="54"/>
      <c r="L82" s="54"/>
      <c r="M82" s="54"/>
      <c r="N82" s="12"/>
      <c r="O82" s="42"/>
    </row>
    <row r="83" spans="1:15" outlineLevel="1" x14ac:dyDescent="0.2">
      <c r="A83" s="309"/>
      <c r="B83" s="258"/>
      <c r="C83" s="319"/>
      <c r="D83" s="54"/>
      <c r="E83" s="54"/>
      <c r="F83" s="54"/>
      <c r="G83" s="54"/>
      <c r="H83" s="246"/>
      <c r="I83" s="54"/>
      <c r="J83" s="54"/>
      <c r="K83" s="54"/>
      <c r="L83" s="54"/>
      <c r="M83" s="54"/>
      <c r="N83" s="12"/>
      <c r="O83" s="42"/>
    </row>
    <row r="84" spans="1:15" outlineLevel="1" x14ac:dyDescent="0.2">
      <c r="A84" s="309"/>
      <c r="B84" s="89"/>
      <c r="C84" s="319"/>
      <c r="D84" s="54"/>
      <c r="E84" s="54"/>
      <c r="F84" s="54"/>
      <c r="G84" s="54"/>
      <c r="H84" s="246"/>
      <c r="I84" s="54"/>
      <c r="J84" s="54"/>
      <c r="K84" s="54"/>
      <c r="L84" s="54"/>
      <c r="M84" s="54"/>
      <c r="N84" s="12"/>
      <c r="O84" s="42"/>
    </row>
    <row r="85" spans="1:15" outlineLevel="1" x14ac:dyDescent="0.2">
      <c r="A85" s="311"/>
      <c r="B85" s="177"/>
      <c r="C85" s="321"/>
      <c r="D85" s="54"/>
      <c r="E85" s="54"/>
      <c r="F85" s="54"/>
      <c r="G85" s="54"/>
      <c r="H85" s="246"/>
      <c r="I85" s="54"/>
      <c r="J85" s="54"/>
      <c r="K85" s="54"/>
      <c r="L85" s="54"/>
      <c r="M85" s="54"/>
      <c r="N85" s="12"/>
      <c r="O85" s="42"/>
    </row>
    <row r="86" spans="1:15" x14ac:dyDescent="0.2">
      <c r="A86" s="34"/>
      <c r="B86" s="34"/>
      <c r="C86" s="34"/>
      <c r="D86" s="34"/>
      <c r="E86" s="34"/>
      <c r="F86" s="34"/>
      <c r="G86" s="34"/>
      <c r="H86" s="248"/>
      <c r="I86" s="34"/>
      <c r="J86" s="34"/>
      <c r="K86" s="34"/>
      <c r="L86" s="34"/>
      <c r="M86" s="34"/>
      <c r="N86" s="34"/>
      <c r="O86" s="42"/>
    </row>
    <row r="87" spans="1:15" x14ac:dyDescent="0.2">
      <c r="A87" s="306" t="str">
        <f>'[2]Aree di rischio per processi'!A25</f>
        <v>B.07 Procedure negoziate</v>
      </c>
      <c r="B87" s="307"/>
      <c r="C87" s="307"/>
      <c r="D87" s="307"/>
      <c r="E87" s="52"/>
      <c r="F87" s="270"/>
      <c r="G87" s="53" t="str">
        <f>IF(B90=0,"--",IF(C90&lt;10,"Basso",IF(C90&lt;18,"Medio",IF(C90&lt;25.1,"Alto",""))))</f>
        <v>Basso</v>
      </c>
      <c r="H87" s="212">
        <f>C90</f>
        <v>5.333333333333333</v>
      </c>
      <c r="I87" s="217"/>
      <c r="J87" s="34"/>
      <c r="K87" s="34"/>
      <c r="L87" s="34"/>
      <c r="M87" s="34"/>
      <c r="N87" s="34"/>
      <c r="O87" s="42"/>
    </row>
    <row r="88" spans="1:15" ht="51" outlineLevel="1" x14ac:dyDescent="0.2">
      <c r="A88" s="308" t="str">
        <f>A87</f>
        <v>B.07 Procedure negoziate</v>
      </c>
      <c r="B88" s="312" t="s">
        <v>134</v>
      </c>
      <c r="C88" s="313"/>
      <c r="D88" s="167" t="s">
        <v>297</v>
      </c>
      <c r="E88" s="18" t="s">
        <v>273</v>
      </c>
      <c r="F88" s="167" t="s">
        <v>272</v>
      </c>
      <c r="G88" s="210" t="s">
        <v>0</v>
      </c>
      <c r="H88" s="305" t="s">
        <v>421</v>
      </c>
      <c r="I88" s="316"/>
      <c r="J88" s="317" t="s">
        <v>422</v>
      </c>
      <c r="K88" s="316"/>
      <c r="L88" s="304" t="s">
        <v>156</v>
      </c>
      <c r="M88" s="304" t="s">
        <v>157</v>
      </c>
      <c r="N88" s="316" t="s">
        <v>133</v>
      </c>
      <c r="O88" s="42"/>
    </row>
    <row r="89" spans="1:15" ht="22.5" outlineLevel="1" x14ac:dyDescent="0.2">
      <c r="A89" s="309"/>
      <c r="B89" s="314"/>
      <c r="C89" s="315"/>
      <c r="D89" s="32" t="s">
        <v>424</v>
      </c>
      <c r="E89" s="32" t="s">
        <v>419</v>
      </c>
      <c r="F89" s="32" t="s">
        <v>420</v>
      </c>
      <c r="G89" s="32" t="s">
        <v>419</v>
      </c>
      <c r="H89" s="220" t="s">
        <v>2</v>
      </c>
      <c r="I89" s="44" t="s">
        <v>3</v>
      </c>
      <c r="J89" s="44" t="s">
        <v>2</v>
      </c>
      <c r="K89" s="44" t="s">
        <v>3</v>
      </c>
      <c r="L89" s="305"/>
      <c r="M89" s="305"/>
      <c r="N89" s="316"/>
      <c r="O89" s="42"/>
    </row>
    <row r="90" spans="1:15" ht="51" outlineLevel="1" x14ac:dyDescent="0.2">
      <c r="A90" s="309"/>
      <c r="B90" s="202" t="s">
        <v>155</v>
      </c>
      <c r="C90" s="318">
        <f>B91*B94</f>
        <v>5.333333333333333</v>
      </c>
      <c r="D90" s="54"/>
      <c r="E90" s="54" t="str">
        <f>'[3]Catalogo rischi'!A45</f>
        <v>RB.12 definizione di uno strumento/istituto non rispondente a criteri di efficienza/efficacia/economicità dell'azione amministrativa</v>
      </c>
      <c r="F90" s="54" t="str">
        <f>VLOOKUP(E90,'[3]Catalogo rischi'!$A$34:$B$67,2,FALSE)</f>
        <v>CR.6 Uso improprio o distorto della discrezionalità</v>
      </c>
      <c r="G90" s="54" t="s">
        <v>130</v>
      </c>
      <c r="H90" s="246" t="s">
        <v>403</v>
      </c>
      <c r="I90" s="54"/>
      <c r="J90" s="54" t="s">
        <v>380</v>
      </c>
      <c r="K90" s="54"/>
      <c r="L90" s="221" t="s">
        <v>632</v>
      </c>
      <c r="M90" s="216" t="s">
        <v>573</v>
      </c>
      <c r="N90" s="2" t="s">
        <v>633</v>
      </c>
      <c r="O90" s="42"/>
    </row>
    <row r="91" spans="1:15" outlineLevel="1" x14ac:dyDescent="0.2">
      <c r="A91" s="309"/>
      <c r="B91" s="203">
        <f>SUM([3]B!B295:B336)/6</f>
        <v>2.6666666666666665</v>
      </c>
      <c r="C91" s="319"/>
      <c r="D91" s="54"/>
      <c r="E91" s="54"/>
      <c r="F91" s="54"/>
      <c r="G91" s="54"/>
      <c r="H91" s="246"/>
      <c r="I91" s="54"/>
      <c r="J91" s="54"/>
      <c r="K91" s="54"/>
      <c r="L91" s="54"/>
      <c r="M91" s="54"/>
      <c r="N91" s="12"/>
      <c r="O91" s="42"/>
    </row>
    <row r="92" spans="1:15" outlineLevel="1" x14ac:dyDescent="0.2">
      <c r="A92" s="309"/>
      <c r="B92" s="205"/>
      <c r="C92" s="319"/>
      <c r="D92" s="54"/>
      <c r="E92" s="54"/>
      <c r="F92" s="54"/>
      <c r="G92" s="54"/>
      <c r="H92" s="246"/>
      <c r="I92" s="54"/>
      <c r="J92" s="54"/>
      <c r="K92" s="54"/>
      <c r="L92" s="54"/>
      <c r="M92" s="54"/>
      <c r="N92" s="12"/>
      <c r="O92" s="42"/>
    </row>
    <row r="93" spans="1:15" outlineLevel="1" x14ac:dyDescent="0.2">
      <c r="A93" s="309"/>
      <c r="B93" s="205" t="s">
        <v>101</v>
      </c>
      <c r="C93" s="319"/>
      <c r="D93" s="54"/>
      <c r="E93" s="54"/>
      <c r="F93" s="54"/>
      <c r="G93" s="54"/>
      <c r="H93" s="246"/>
      <c r="I93" s="54"/>
      <c r="J93" s="54"/>
      <c r="K93" s="54"/>
      <c r="L93" s="54"/>
      <c r="M93" s="54"/>
      <c r="N93" s="12"/>
      <c r="O93" s="42"/>
    </row>
    <row r="94" spans="1:15" outlineLevel="1" x14ac:dyDescent="0.2">
      <c r="A94" s="309"/>
      <c r="B94" s="247">
        <f>SUM([3]B!E295:E323)/4</f>
        <v>2</v>
      </c>
      <c r="C94" s="319"/>
      <c r="D94" s="54"/>
      <c r="E94" s="54"/>
      <c r="F94" s="54"/>
      <c r="G94" s="54"/>
      <c r="H94" s="246"/>
      <c r="I94" s="54"/>
      <c r="J94" s="54"/>
      <c r="K94" s="54"/>
      <c r="L94" s="54"/>
      <c r="M94" s="54"/>
      <c r="N94" s="12"/>
      <c r="O94" s="42"/>
    </row>
    <row r="95" spans="1:15" outlineLevel="1" x14ac:dyDescent="0.2">
      <c r="A95" s="309"/>
      <c r="B95" s="205"/>
      <c r="C95" s="319"/>
      <c r="D95" s="54"/>
      <c r="E95" s="54"/>
      <c r="F95" s="54"/>
      <c r="G95" s="54"/>
      <c r="H95" s="246"/>
      <c r="I95" s="54"/>
      <c r="J95" s="54"/>
      <c r="K95" s="54"/>
      <c r="L95" s="54"/>
      <c r="M95" s="54"/>
      <c r="N95" s="12"/>
      <c r="O95" s="42"/>
    </row>
    <row r="96" spans="1:15" outlineLevel="1" x14ac:dyDescent="0.2">
      <c r="A96" s="309"/>
      <c r="B96" s="89"/>
      <c r="C96" s="319"/>
      <c r="D96" s="54"/>
      <c r="E96" s="54"/>
      <c r="F96" s="54"/>
      <c r="G96" s="54"/>
      <c r="H96" s="246"/>
      <c r="I96" s="54"/>
      <c r="J96" s="54"/>
      <c r="K96" s="54"/>
      <c r="L96" s="54"/>
      <c r="M96" s="54"/>
      <c r="N96" s="12"/>
      <c r="O96" s="42"/>
    </row>
    <row r="97" spans="1:15" outlineLevel="1" x14ac:dyDescent="0.2">
      <c r="A97" s="309"/>
      <c r="B97" s="258"/>
      <c r="C97" s="319"/>
      <c r="D97" s="54"/>
      <c r="E97" s="54"/>
      <c r="F97" s="54"/>
      <c r="G97" s="54"/>
      <c r="H97" s="246"/>
      <c r="I97" s="54"/>
      <c r="J97" s="54"/>
      <c r="K97" s="54"/>
      <c r="L97" s="54"/>
      <c r="M97" s="54"/>
      <c r="N97" s="12"/>
      <c r="O97" s="42"/>
    </row>
    <row r="98" spans="1:15" outlineLevel="1" x14ac:dyDescent="0.2">
      <c r="A98" s="309"/>
      <c r="B98" s="89"/>
      <c r="C98" s="319"/>
      <c r="D98" s="54"/>
      <c r="E98" s="54"/>
      <c r="F98" s="54"/>
      <c r="G98" s="54"/>
      <c r="H98" s="246"/>
      <c r="I98" s="54"/>
      <c r="J98" s="54"/>
      <c r="K98" s="54"/>
      <c r="L98" s="54"/>
      <c r="M98" s="54"/>
      <c r="N98" s="12"/>
      <c r="O98" s="42"/>
    </row>
    <row r="99" spans="1:15" outlineLevel="1" x14ac:dyDescent="0.2">
      <c r="A99" s="311"/>
      <c r="B99" s="177"/>
      <c r="C99" s="321"/>
      <c r="D99" s="54"/>
      <c r="E99" s="54"/>
      <c r="F99" s="54"/>
      <c r="G99" s="54"/>
      <c r="H99" s="246"/>
      <c r="I99" s="54"/>
      <c r="J99" s="54"/>
      <c r="K99" s="54"/>
      <c r="L99" s="54"/>
      <c r="M99" s="54"/>
      <c r="N99" s="12"/>
      <c r="O99" s="42"/>
    </row>
    <row r="100" spans="1:15" x14ac:dyDescent="0.2">
      <c r="A100" s="34"/>
      <c r="B100" s="34"/>
      <c r="C100" s="34"/>
      <c r="D100" s="34"/>
      <c r="E100" s="34"/>
      <c r="F100" s="34"/>
      <c r="G100" s="34"/>
      <c r="H100" s="248"/>
      <c r="I100" s="34"/>
      <c r="J100" s="34"/>
      <c r="K100" s="34"/>
      <c r="L100" s="34"/>
      <c r="M100" s="34"/>
      <c r="N100" s="34"/>
      <c r="O100" s="42"/>
    </row>
    <row r="101" spans="1:15" x14ac:dyDescent="0.2">
      <c r="A101" s="306" t="str">
        <f>'[2]Aree di rischio per processi'!A26</f>
        <v>B.08 Affidamenti diretti</v>
      </c>
      <c r="B101" s="307"/>
      <c r="C101" s="307"/>
      <c r="D101" s="307"/>
      <c r="E101" s="52"/>
      <c r="F101" s="270"/>
      <c r="G101" s="53" t="str">
        <f>IF(B104=0,"--",IF(C104&lt;10,"Basso",IF(C104&lt;18,"Medio",IF(C104&lt;25.1,"Alto",""))))</f>
        <v>Basso</v>
      </c>
      <c r="H101" s="212">
        <f>C104</f>
        <v>5.333333333333333</v>
      </c>
      <c r="I101" s="217"/>
      <c r="J101" s="34"/>
      <c r="K101" s="34"/>
      <c r="L101" s="34"/>
      <c r="M101" s="34"/>
      <c r="N101" s="34"/>
      <c r="O101" s="42"/>
    </row>
    <row r="102" spans="1:15" ht="51" outlineLevel="1" x14ac:dyDescent="0.2">
      <c r="A102" s="250" t="str">
        <f>A101</f>
        <v>B.08 Affidamenti diretti</v>
      </c>
      <c r="B102" s="251" t="s">
        <v>134</v>
      </c>
      <c r="C102" s="252"/>
      <c r="D102" s="167" t="s">
        <v>297</v>
      </c>
      <c r="E102" s="18" t="s">
        <v>273</v>
      </c>
      <c r="F102" s="167" t="s">
        <v>272</v>
      </c>
      <c r="G102" s="210" t="s">
        <v>0</v>
      </c>
      <c r="H102" s="305" t="s">
        <v>421</v>
      </c>
      <c r="I102" s="316"/>
      <c r="J102" s="317" t="s">
        <v>422</v>
      </c>
      <c r="K102" s="316"/>
      <c r="L102" s="304" t="s">
        <v>156</v>
      </c>
      <c r="M102" s="304" t="s">
        <v>157</v>
      </c>
      <c r="N102" s="316" t="s">
        <v>133</v>
      </c>
      <c r="O102" s="42"/>
    </row>
    <row r="103" spans="1:15" ht="22.5" outlineLevel="1" x14ac:dyDescent="0.2">
      <c r="A103" s="253"/>
      <c r="B103" s="254"/>
      <c r="C103" s="255"/>
      <c r="D103" s="32" t="s">
        <v>424</v>
      </c>
      <c r="E103" s="32" t="s">
        <v>419</v>
      </c>
      <c r="F103" s="32" t="s">
        <v>420</v>
      </c>
      <c r="G103" s="32" t="s">
        <v>419</v>
      </c>
      <c r="H103" s="220" t="s">
        <v>2</v>
      </c>
      <c r="I103" s="44" t="s">
        <v>3</v>
      </c>
      <c r="J103" s="44" t="s">
        <v>2</v>
      </c>
      <c r="K103" s="44" t="s">
        <v>3</v>
      </c>
      <c r="L103" s="305"/>
      <c r="M103" s="305"/>
      <c r="N103" s="316"/>
      <c r="O103" s="42"/>
    </row>
    <row r="104" spans="1:15" ht="51" outlineLevel="1" x14ac:dyDescent="0.2">
      <c r="A104" s="253"/>
      <c r="B104" s="202" t="s">
        <v>155</v>
      </c>
      <c r="C104" s="318">
        <f>B105*B108</f>
        <v>5.333333333333333</v>
      </c>
      <c r="D104" s="54"/>
      <c r="E104" s="54" t="str">
        <f>'[3]Catalogo rischi'!A45</f>
        <v>RB.12 definizione di uno strumento/istituto non rispondente a criteri di efficienza/efficacia/economicità dell'azione amministrativa</v>
      </c>
      <c r="F104" s="54" t="str">
        <f>VLOOKUP(E104,'[3]Catalogo rischi'!$A$34:$B$67,2,FALSE)</f>
        <v>CR.6 Uso improprio o distorto della discrezionalità</v>
      </c>
      <c r="G104" s="54" t="s">
        <v>130</v>
      </c>
      <c r="H104" s="246" t="s">
        <v>403</v>
      </c>
      <c r="I104" s="54"/>
      <c r="J104" s="54" t="s">
        <v>380</v>
      </c>
      <c r="K104" s="54"/>
      <c r="L104" s="221" t="s">
        <v>632</v>
      </c>
      <c r="M104" s="216" t="s">
        <v>573</v>
      </c>
      <c r="N104" s="2" t="s">
        <v>633</v>
      </c>
      <c r="O104" s="42"/>
    </row>
    <row r="105" spans="1:15" outlineLevel="1" x14ac:dyDescent="0.2">
      <c r="A105" s="253"/>
      <c r="B105" s="203">
        <f>SUM([3]B!B343:B384)/6</f>
        <v>2.6666666666666665</v>
      </c>
      <c r="C105" s="319"/>
      <c r="D105" s="54"/>
      <c r="E105" s="54"/>
      <c r="F105" s="54"/>
      <c r="G105" s="54"/>
      <c r="H105" s="246"/>
      <c r="I105" s="54"/>
      <c r="J105" s="54"/>
      <c r="K105" s="54"/>
      <c r="L105" s="54"/>
      <c r="M105" s="54"/>
      <c r="N105" s="12"/>
      <c r="O105" s="42"/>
    </row>
    <row r="106" spans="1:15" outlineLevel="1" x14ac:dyDescent="0.2">
      <c r="A106" s="253"/>
      <c r="B106" s="205"/>
      <c r="C106" s="319"/>
      <c r="D106" s="54"/>
      <c r="E106" s="54"/>
      <c r="F106" s="54"/>
      <c r="G106" s="54"/>
      <c r="H106" s="246"/>
      <c r="I106" s="54"/>
      <c r="J106" s="54"/>
      <c r="K106" s="54"/>
      <c r="L106" s="54"/>
      <c r="M106" s="54"/>
      <c r="N106" s="12"/>
      <c r="O106" s="42"/>
    </row>
    <row r="107" spans="1:15" outlineLevel="1" x14ac:dyDescent="0.2">
      <c r="A107" s="253"/>
      <c r="B107" s="205" t="s">
        <v>101</v>
      </c>
      <c r="C107" s="319"/>
      <c r="D107" s="54"/>
      <c r="E107" s="54"/>
      <c r="F107" s="54"/>
      <c r="G107" s="54"/>
      <c r="H107" s="246"/>
      <c r="I107" s="54"/>
      <c r="J107" s="54"/>
      <c r="K107" s="54"/>
      <c r="L107" s="54"/>
      <c r="M107" s="54"/>
      <c r="N107" s="12"/>
      <c r="O107" s="42"/>
    </row>
    <row r="108" spans="1:15" outlineLevel="1" x14ac:dyDescent="0.2">
      <c r="A108" s="253"/>
      <c r="B108" s="247">
        <f>SUM([3]B!E343:E371)/4</f>
        <v>2</v>
      </c>
      <c r="C108" s="319"/>
      <c r="D108" s="54"/>
      <c r="E108" s="54"/>
      <c r="F108" s="54"/>
      <c r="G108" s="54"/>
      <c r="H108" s="246"/>
      <c r="I108" s="54"/>
      <c r="J108" s="54"/>
      <c r="K108" s="54"/>
      <c r="L108" s="54"/>
      <c r="M108" s="54"/>
      <c r="N108" s="12"/>
      <c r="O108" s="42"/>
    </row>
    <row r="109" spans="1:15" outlineLevel="1" x14ac:dyDescent="0.2">
      <c r="A109" s="253"/>
      <c r="B109" s="205"/>
      <c r="C109" s="319"/>
      <c r="D109" s="54"/>
      <c r="E109" s="54"/>
      <c r="F109" s="54"/>
      <c r="G109" s="54"/>
      <c r="H109" s="246"/>
      <c r="I109" s="54"/>
      <c r="J109" s="54"/>
      <c r="K109" s="54"/>
      <c r="L109" s="54"/>
      <c r="M109" s="54"/>
      <c r="N109" s="12"/>
      <c r="O109" s="42"/>
    </row>
    <row r="110" spans="1:15" outlineLevel="1" x14ac:dyDescent="0.2">
      <c r="A110" s="253"/>
      <c r="B110" s="89"/>
      <c r="C110" s="319"/>
      <c r="D110" s="54"/>
      <c r="E110" s="54"/>
      <c r="F110" s="54"/>
      <c r="G110" s="54"/>
      <c r="H110" s="246"/>
      <c r="I110" s="54"/>
      <c r="J110" s="54"/>
      <c r="K110" s="54"/>
      <c r="L110" s="54"/>
      <c r="M110" s="54"/>
      <c r="N110" s="12"/>
      <c r="O110" s="42"/>
    </row>
    <row r="111" spans="1:15" outlineLevel="1" x14ac:dyDescent="0.2">
      <c r="A111" s="253"/>
      <c r="B111" s="258"/>
      <c r="C111" s="319"/>
      <c r="D111" s="54"/>
      <c r="E111" s="54"/>
      <c r="F111" s="54"/>
      <c r="G111" s="54"/>
      <c r="H111" s="246"/>
      <c r="I111" s="54"/>
      <c r="J111" s="54"/>
      <c r="K111" s="54"/>
      <c r="L111" s="54"/>
      <c r="M111" s="54"/>
      <c r="N111" s="12"/>
      <c r="O111" s="42"/>
    </row>
    <row r="112" spans="1:15" outlineLevel="1" x14ac:dyDescent="0.2">
      <c r="A112" s="253"/>
      <c r="B112" s="89"/>
      <c r="C112" s="319"/>
      <c r="D112" s="54"/>
      <c r="E112" s="54"/>
      <c r="F112" s="54"/>
      <c r="G112" s="54"/>
      <c r="H112" s="246"/>
      <c r="I112" s="54"/>
      <c r="J112" s="54"/>
      <c r="K112" s="54"/>
      <c r="L112" s="54"/>
      <c r="M112" s="54"/>
      <c r="N112" s="12"/>
      <c r="O112" s="42"/>
    </row>
    <row r="113" spans="1:15" outlineLevel="1" x14ac:dyDescent="0.2">
      <c r="A113" s="256"/>
      <c r="B113" s="177"/>
      <c r="C113" s="321"/>
      <c r="D113" s="54"/>
      <c r="E113" s="54"/>
      <c r="F113" s="54"/>
      <c r="G113" s="54"/>
      <c r="H113" s="246"/>
      <c r="I113" s="54"/>
      <c r="J113" s="54"/>
      <c r="K113" s="54"/>
      <c r="L113" s="54"/>
      <c r="M113" s="54"/>
      <c r="N113" s="12"/>
      <c r="O113" s="42"/>
    </row>
    <row r="114" spans="1:15" x14ac:dyDescent="0.2">
      <c r="A114" s="34"/>
      <c r="B114" s="34"/>
      <c r="C114" s="34"/>
      <c r="D114" s="34"/>
      <c r="E114" s="34"/>
      <c r="F114" s="34"/>
      <c r="G114" s="34"/>
      <c r="H114" s="248"/>
      <c r="I114" s="34"/>
      <c r="J114" s="34"/>
      <c r="K114" s="34"/>
      <c r="L114" s="34"/>
      <c r="M114" s="34"/>
      <c r="N114" s="34"/>
      <c r="O114" s="42"/>
    </row>
    <row r="115" spans="1:15" x14ac:dyDescent="0.2">
      <c r="A115" s="306" t="str">
        <f>'[2]Aree di rischio per processi'!A27</f>
        <v>B.09 Revoca del bando</v>
      </c>
      <c r="B115" s="307"/>
      <c r="C115" s="307"/>
      <c r="D115" s="307"/>
      <c r="E115" s="52"/>
      <c r="F115" s="270"/>
      <c r="G115" s="53" t="str">
        <f>IF(B118=0,"--",IF(C118&lt;10,"Basso",IF(C118&lt;18,"Medio",IF(C118&lt;25.1,"Alto",""))))</f>
        <v>Basso</v>
      </c>
      <c r="H115" s="212">
        <f>C118</f>
        <v>5.333333333333333</v>
      </c>
      <c r="I115" s="217"/>
      <c r="J115" s="34"/>
      <c r="K115" s="34"/>
      <c r="L115" s="34"/>
      <c r="M115" s="34"/>
      <c r="N115" s="34"/>
      <c r="O115" s="42"/>
    </row>
    <row r="116" spans="1:15" ht="51" outlineLevel="1" x14ac:dyDescent="0.2">
      <c r="A116" s="308" t="str">
        <f>A115</f>
        <v>B.09 Revoca del bando</v>
      </c>
      <c r="B116" s="312" t="s">
        <v>134</v>
      </c>
      <c r="C116" s="313"/>
      <c r="D116" s="167" t="s">
        <v>297</v>
      </c>
      <c r="E116" s="18" t="s">
        <v>273</v>
      </c>
      <c r="F116" s="167" t="s">
        <v>272</v>
      </c>
      <c r="G116" s="210" t="s">
        <v>0</v>
      </c>
      <c r="H116" s="305" t="s">
        <v>421</v>
      </c>
      <c r="I116" s="316"/>
      <c r="J116" s="317" t="s">
        <v>422</v>
      </c>
      <c r="K116" s="316"/>
      <c r="L116" s="304" t="s">
        <v>156</v>
      </c>
      <c r="M116" s="304" t="s">
        <v>157</v>
      </c>
      <c r="N116" s="316" t="s">
        <v>133</v>
      </c>
      <c r="O116" s="42"/>
    </row>
    <row r="117" spans="1:15" ht="22.5" outlineLevel="1" x14ac:dyDescent="0.2">
      <c r="A117" s="309"/>
      <c r="B117" s="314"/>
      <c r="C117" s="315"/>
      <c r="D117" s="32" t="s">
        <v>424</v>
      </c>
      <c r="E117" s="32" t="s">
        <v>419</v>
      </c>
      <c r="F117" s="32" t="s">
        <v>420</v>
      </c>
      <c r="G117" s="32" t="s">
        <v>419</v>
      </c>
      <c r="H117" s="220" t="s">
        <v>2</v>
      </c>
      <c r="I117" s="44" t="s">
        <v>3</v>
      </c>
      <c r="J117" s="44" t="s">
        <v>2</v>
      </c>
      <c r="K117" s="44" t="s">
        <v>3</v>
      </c>
      <c r="L117" s="305"/>
      <c r="M117" s="305"/>
      <c r="N117" s="316"/>
      <c r="O117" s="42"/>
    </row>
    <row r="118" spans="1:15" ht="51" outlineLevel="1" x14ac:dyDescent="0.2">
      <c r="A118" s="309"/>
      <c r="B118" s="202" t="s">
        <v>155</v>
      </c>
      <c r="C118" s="318">
        <f>B119*B122</f>
        <v>5.333333333333333</v>
      </c>
      <c r="D118" s="54"/>
      <c r="E118" s="54" t="s">
        <v>119</v>
      </c>
      <c r="F118" s="54" t="str">
        <f>VLOOKUP(E118,'[3]Catalogo rischi'!$A$34:$B$67,2,FALSE)</f>
        <v>CR.6 Uso improprio o distorto della discrezionalità</v>
      </c>
      <c r="G118" s="54" t="s">
        <v>130</v>
      </c>
      <c r="H118" s="246" t="s">
        <v>403</v>
      </c>
      <c r="I118" s="54"/>
      <c r="J118" s="54" t="s">
        <v>380</v>
      </c>
      <c r="K118" s="54"/>
      <c r="L118" s="221" t="s">
        <v>632</v>
      </c>
      <c r="M118" s="216" t="s">
        <v>573</v>
      </c>
      <c r="N118" s="2" t="s">
        <v>633</v>
      </c>
      <c r="O118" s="42"/>
    </row>
    <row r="119" spans="1:15" outlineLevel="1" x14ac:dyDescent="0.2">
      <c r="A119" s="309"/>
      <c r="B119" s="203">
        <f>SUM([3]B!B391:B432)/6</f>
        <v>2.6666666666666665</v>
      </c>
      <c r="C119" s="319"/>
      <c r="D119" s="54"/>
      <c r="E119" s="54"/>
      <c r="F119" s="54"/>
      <c r="G119" s="54"/>
      <c r="H119" s="246"/>
      <c r="I119" s="54"/>
      <c r="J119" s="54"/>
      <c r="K119" s="54"/>
      <c r="L119" s="54"/>
      <c r="M119" s="54"/>
      <c r="N119" s="12"/>
      <c r="O119" s="42"/>
    </row>
    <row r="120" spans="1:15" outlineLevel="1" x14ac:dyDescent="0.2">
      <c r="A120" s="309"/>
      <c r="B120" s="205"/>
      <c r="C120" s="319"/>
      <c r="D120" s="54"/>
      <c r="E120" s="54"/>
      <c r="F120" s="54"/>
      <c r="G120" s="54"/>
      <c r="H120" s="246"/>
      <c r="I120" s="54"/>
      <c r="J120" s="54"/>
      <c r="K120" s="54"/>
      <c r="L120" s="54"/>
      <c r="M120" s="54"/>
      <c r="N120" s="12"/>
      <c r="O120" s="42"/>
    </row>
    <row r="121" spans="1:15" outlineLevel="1" x14ac:dyDescent="0.2">
      <c r="A121" s="309"/>
      <c r="B121" s="205" t="s">
        <v>101</v>
      </c>
      <c r="C121" s="319"/>
      <c r="D121" s="54"/>
      <c r="E121" s="54"/>
      <c r="F121" s="54"/>
      <c r="G121" s="54"/>
      <c r="H121" s="246"/>
      <c r="I121" s="54"/>
      <c r="J121" s="54"/>
      <c r="K121" s="54"/>
      <c r="L121" s="54"/>
      <c r="M121" s="54"/>
      <c r="N121" s="12"/>
      <c r="O121" s="42"/>
    </row>
    <row r="122" spans="1:15" outlineLevel="1" x14ac:dyDescent="0.2">
      <c r="A122" s="309"/>
      <c r="B122" s="247">
        <f>SUM([3]B!E391:E419)/4</f>
        <v>2</v>
      </c>
      <c r="C122" s="319"/>
      <c r="D122" s="54"/>
      <c r="E122" s="54"/>
      <c r="F122" s="54"/>
      <c r="G122" s="54"/>
      <c r="H122" s="246"/>
      <c r="I122" s="54"/>
      <c r="J122" s="54"/>
      <c r="K122" s="54"/>
      <c r="L122" s="54"/>
      <c r="M122" s="54"/>
      <c r="N122" s="12"/>
      <c r="O122" s="42"/>
    </row>
    <row r="123" spans="1:15" outlineLevel="1" x14ac:dyDescent="0.2">
      <c r="A123" s="309"/>
      <c r="B123" s="205"/>
      <c r="C123" s="319"/>
      <c r="D123" s="54"/>
      <c r="E123" s="54"/>
      <c r="F123" s="54"/>
      <c r="G123" s="54"/>
      <c r="H123" s="246"/>
      <c r="I123" s="54"/>
      <c r="J123" s="54"/>
      <c r="K123" s="54"/>
      <c r="L123" s="54"/>
      <c r="M123" s="54"/>
      <c r="N123" s="12"/>
      <c r="O123" s="42"/>
    </row>
    <row r="124" spans="1:15" outlineLevel="1" x14ac:dyDescent="0.2">
      <c r="A124" s="309"/>
      <c r="B124" s="89"/>
      <c r="C124" s="319"/>
      <c r="D124" s="54"/>
      <c r="E124" s="54"/>
      <c r="F124" s="54"/>
      <c r="G124" s="54"/>
      <c r="H124" s="246"/>
      <c r="I124" s="54"/>
      <c r="J124" s="54"/>
      <c r="K124" s="54"/>
      <c r="L124" s="54"/>
      <c r="M124" s="54"/>
      <c r="N124" s="12"/>
      <c r="O124" s="42"/>
    </row>
    <row r="125" spans="1:15" outlineLevel="1" x14ac:dyDescent="0.2">
      <c r="A125" s="309"/>
      <c r="B125" s="258"/>
      <c r="C125" s="319"/>
      <c r="D125" s="54"/>
      <c r="E125" s="54"/>
      <c r="F125" s="54"/>
      <c r="G125" s="54"/>
      <c r="H125" s="246"/>
      <c r="I125" s="54"/>
      <c r="J125" s="54"/>
      <c r="K125" s="54"/>
      <c r="L125" s="54"/>
      <c r="M125" s="54"/>
      <c r="N125" s="12"/>
      <c r="O125" s="42"/>
    </row>
    <row r="126" spans="1:15" outlineLevel="1" x14ac:dyDescent="0.2">
      <c r="A126" s="309"/>
      <c r="B126" s="89"/>
      <c r="C126" s="319"/>
      <c r="D126" s="54"/>
      <c r="E126" s="54"/>
      <c r="F126" s="54"/>
      <c r="G126" s="54"/>
      <c r="H126" s="246"/>
      <c r="I126" s="54"/>
      <c r="J126" s="54"/>
      <c r="K126" s="54"/>
      <c r="L126" s="54"/>
      <c r="M126" s="54"/>
      <c r="N126" s="12"/>
      <c r="O126" s="42"/>
    </row>
    <row r="127" spans="1:15" outlineLevel="1" x14ac:dyDescent="0.2">
      <c r="A127" s="311"/>
      <c r="B127" s="177"/>
      <c r="C127" s="321"/>
      <c r="D127" s="54"/>
      <c r="E127" s="54"/>
      <c r="F127" s="54"/>
      <c r="G127" s="54"/>
      <c r="H127" s="246"/>
      <c r="I127" s="54"/>
      <c r="J127" s="54"/>
      <c r="K127" s="54"/>
      <c r="L127" s="54"/>
      <c r="M127" s="54"/>
      <c r="N127" s="12"/>
      <c r="O127" s="42"/>
    </row>
    <row r="128" spans="1:15" x14ac:dyDescent="0.2">
      <c r="A128" s="34"/>
      <c r="B128" s="34"/>
      <c r="C128" s="34"/>
      <c r="D128" s="34"/>
      <c r="E128" s="34"/>
      <c r="F128" s="34"/>
      <c r="G128" s="34"/>
      <c r="H128" s="248"/>
      <c r="I128" s="34"/>
      <c r="J128" s="34"/>
      <c r="K128" s="34"/>
      <c r="L128" s="34"/>
      <c r="M128" s="34"/>
      <c r="N128" s="34"/>
      <c r="O128" s="42"/>
    </row>
    <row r="129" spans="1:15" x14ac:dyDescent="0.2">
      <c r="A129" s="306" t="str">
        <f>'[2]Aree di rischio per processi'!A28</f>
        <v>B.10 Redazione del cronoprogramma</v>
      </c>
      <c r="B129" s="307"/>
      <c r="C129" s="307"/>
      <c r="D129" s="307"/>
      <c r="E129" s="52"/>
      <c r="F129" s="270"/>
      <c r="G129" s="53" t="str">
        <f>IF(B132=0,"--",IF(C132&lt;10,"Basso",IF(C132&lt;18,"Medio",IF(C132&lt;25.1,"Alto",""))))</f>
        <v>Basso</v>
      </c>
      <c r="H129" s="212">
        <f>C132</f>
        <v>5.333333333333333</v>
      </c>
      <c r="I129" s="217"/>
      <c r="J129" s="34"/>
      <c r="K129" s="34"/>
      <c r="L129" s="34"/>
      <c r="M129" s="34"/>
      <c r="N129" s="34"/>
      <c r="O129" s="42"/>
    </row>
    <row r="130" spans="1:15" ht="51" outlineLevel="1" x14ac:dyDescent="0.2">
      <c r="A130" s="308" t="str">
        <f>A129</f>
        <v>B.10 Redazione del cronoprogramma</v>
      </c>
      <c r="B130" s="312" t="s">
        <v>134</v>
      </c>
      <c r="C130" s="313"/>
      <c r="D130" s="167" t="s">
        <v>297</v>
      </c>
      <c r="E130" s="18" t="s">
        <v>273</v>
      </c>
      <c r="F130" s="167" t="s">
        <v>272</v>
      </c>
      <c r="G130" s="210" t="s">
        <v>0</v>
      </c>
      <c r="H130" s="305" t="s">
        <v>421</v>
      </c>
      <c r="I130" s="316"/>
      <c r="J130" s="317" t="s">
        <v>422</v>
      </c>
      <c r="K130" s="316"/>
      <c r="L130" s="304" t="s">
        <v>156</v>
      </c>
      <c r="M130" s="304" t="s">
        <v>157</v>
      </c>
      <c r="N130" s="316" t="s">
        <v>133</v>
      </c>
      <c r="O130" s="42"/>
    </row>
    <row r="131" spans="1:15" ht="22.5" outlineLevel="1" x14ac:dyDescent="0.2">
      <c r="A131" s="309"/>
      <c r="B131" s="314"/>
      <c r="C131" s="315"/>
      <c r="D131" s="32" t="s">
        <v>424</v>
      </c>
      <c r="E131" s="32" t="s">
        <v>419</v>
      </c>
      <c r="F131" s="32" t="s">
        <v>420</v>
      </c>
      <c r="G131" s="32" t="s">
        <v>419</v>
      </c>
      <c r="H131" s="220" t="s">
        <v>2</v>
      </c>
      <c r="I131" s="44" t="s">
        <v>3</v>
      </c>
      <c r="J131" s="44" t="s">
        <v>2</v>
      </c>
      <c r="K131" s="44" t="s">
        <v>3</v>
      </c>
      <c r="L131" s="305"/>
      <c r="M131" s="305"/>
      <c r="N131" s="316"/>
      <c r="O131" s="42"/>
    </row>
    <row r="132" spans="1:15" ht="38.25" outlineLevel="1" x14ac:dyDescent="0.2">
      <c r="A132" s="309"/>
      <c r="B132" s="202" t="s">
        <v>155</v>
      </c>
      <c r="C132" s="318">
        <f>B133*B136</f>
        <v>5.333333333333333</v>
      </c>
      <c r="D132" s="54"/>
      <c r="E132" s="54" t="str">
        <f>'[3]Catalogo rischi'!A67</f>
        <v xml:space="preserve">RB.34 mancata o insufficiente verifica dell'effettivo stato avanzamento lavori rispetto al cronoprogramma </v>
      </c>
      <c r="F132" s="54" t="str">
        <f>VLOOKUP(E132,'[3]Catalogo rischi'!$A$34:$B$67,2,FALSE)</f>
        <v>CR.5 Elusione delle procedure di svolgimento dell'attività e di controllo</v>
      </c>
      <c r="G132" s="54" t="s">
        <v>130</v>
      </c>
      <c r="H132" s="246" t="s">
        <v>397</v>
      </c>
      <c r="I132" s="54"/>
      <c r="J132" s="54" t="s">
        <v>380</v>
      </c>
      <c r="K132" s="54"/>
      <c r="L132" s="221" t="s">
        <v>632</v>
      </c>
      <c r="M132" s="216" t="s">
        <v>573</v>
      </c>
      <c r="N132" s="2" t="s">
        <v>633</v>
      </c>
      <c r="O132" s="42"/>
    </row>
    <row r="133" spans="1:15" outlineLevel="1" x14ac:dyDescent="0.2">
      <c r="A133" s="309"/>
      <c r="B133" s="203">
        <f>SUM([3]B!B439:B480)/6</f>
        <v>2.6666666666666665</v>
      </c>
      <c r="C133" s="319"/>
      <c r="D133" s="54"/>
      <c r="E133" s="54"/>
      <c r="F133" s="54"/>
      <c r="G133" s="54"/>
      <c r="H133" s="246"/>
      <c r="I133" s="54"/>
      <c r="J133" s="54"/>
      <c r="K133" s="54"/>
      <c r="L133" s="54"/>
      <c r="M133" s="54"/>
      <c r="N133" s="12"/>
      <c r="O133" s="42"/>
    </row>
    <row r="134" spans="1:15" outlineLevel="1" x14ac:dyDescent="0.2">
      <c r="A134" s="309"/>
      <c r="B134" s="205"/>
      <c r="C134" s="319"/>
      <c r="D134" s="54"/>
      <c r="E134" s="54"/>
      <c r="F134" s="54"/>
      <c r="G134" s="54"/>
      <c r="H134" s="246"/>
      <c r="I134" s="54"/>
      <c r="J134" s="54"/>
      <c r="K134" s="54"/>
      <c r="L134" s="54"/>
      <c r="M134" s="54"/>
      <c r="N134" s="12"/>
      <c r="O134" s="42"/>
    </row>
    <row r="135" spans="1:15" outlineLevel="1" x14ac:dyDescent="0.2">
      <c r="A135" s="309"/>
      <c r="B135" s="205" t="s">
        <v>101</v>
      </c>
      <c r="C135" s="319"/>
      <c r="D135" s="54"/>
      <c r="E135" s="54"/>
      <c r="F135" s="54"/>
      <c r="G135" s="54"/>
      <c r="H135" s="246"/>
      <c r="I135" s="54"/>
      <c r="J135" s="54"/>
      <c r="K135" s="54"/>
      <c r="L135" s="54"/>
      <c r="M135" s="54"/>
      <c r="N135" s="12"/>
      <c r="O135" s="42"/>
    </row>
    <row r="136" spans="1:15" outlineLevel="1" x14ac:dyDescent="0.2">
      <c r="A136" s="309"/>
      <c r="B136" s="247">
        <f>SUM([3]B!E439:E467)/4</f>
        <v>2</v>
      </c>
      <c r="C136" s="319"/>
      <c r="D136" s="54"/>
      <c r="E136" s="54"/>
      <c r="F136" s="54"/>
      <c r="G136" s="54"/>
      <c r="H136" s="246"/>
      <c r="I136" s="54"/>
      <c r="J136" s="54"/>
      <c r="K136" s="54"/>
      <c r="L136" s="54"/>
      <c r="M136" s="54"/>
      <c r="N136" s="12"/>
      <c r="O136" s="42"/>
    </row>
    <row r="137" spans="1:15" outlineLevel="1" x14ac:dyDescent="0.2">
      <c r="A137" s="309"/>
      <c r="B137" s="205"/>
      <c r="C137" s="319"/>
      <c r="D137" s="54"/>
      <c r="E137" s="54"/>
      <c r="F137" s="54"/>
      <c r="G137" s="54"/>
      <c r="H137" s="246"/>
      <c r="I137" s="54"/>
      <c r="J137" s="54"/>
      <c r="K137" s="54"/>
      <c r="L137" s="54"/>
      <c r="M137" s="54"/>
      <c r="N137" s="12"/>
      <c r="O137" s="42"/>
    </row>
    <row r="138" spans="1:15" outlineLevel="1" x14ac:dyDescent="0.2">
      <c r="A138" s="309"/>
      <c r="B138" s="89"/>
      <c r="C138" s="319"/>
      <c r="D138" s="54"/>
      <c r="E138" s="54"/>
      <c r="F138" s="54"/>
      <c r="G138" s="54"/>
      <c r="H138" s="246"/>
      <c r="I138" s="54"/>
      <c r="J138" s="54"/>
      <c r="K138" s="54"/>
      <c r="L138" s="54"/>
      <c r="M138" s="54"/>
      <c r="N138" s="12"/>
      <c r="O138" s="42"/>
    </row>
    <row r="139" spans="1:15" outlineLevel="1" x14ac:dyDescent="0.2">
      <c r="A139" s="309"/>
      <c r="B139" s="258"/>
      <c r="C139" s="319"/>
      <c r="D139" s="54"/>
      <c r="E139" s="54"/>
      <c r="F139" s="54"/>
      <c r="G139" s="54"/>
      <c r="H139" s="246"/>
      <c r="I139" s="54"/>
      <c r="J139" s="54"/>
      <c r="K139" s="54"/>
      <c r="L139" s="54"/>
      <c r="M139" s="54"/>
      <c r="N139" s="12"/>
      <c r="O139" s="42"/>
    </row>
    <row r="140" spans="1:15" outlineLevel="1" x14ac:dyDescent="0.2">
      <c r="A140" s="309"/>
      <c r="B140" s="89"/>
      <c r="C140" s="319"/>
      <c r="D140" s="54"/>
      <c r="E140" s="54"/>
      <c r="F140" s="54"/>
      <c r="G140" s="54"/>
      <c r="H140" s="246"/>
      <c r="I140" s="54"/>
      <c r="J140" s="54"/>
      <c r="K140" s="54"/>
      <c r="L140" s="54"/>
      <c r="M140" s="54"/>
      <c r="N140" s="12"/>
      <c r="O140" s="42"/>
    </row>
    <row r="141" spans="1:15" outlineLevel="1" x14ac:dyDescent="0.2">
      <c r="A141" s="311"/>
      <c r="B141" s="177"/>
      <c r="C141" s="321"/>
      <c r="D141" s="54"/>
      <c r="E141" s="54"/>
      <c r="F141" s="54"/>
      <c r="G141" s="54"/>
      <c r="H141" s="246"/>
      <c r="I141" s="54"/>
      <c r="J141" s="54"/>
      <c r="K141" s="54"/>
      <c r="L141" s="54"/>
      <c r="M141" s="54"/>
      <c r="N141" s="12"/>
      <c r="O141" s="42"/>
    </row>
    <row r="142" spans="1:15" x14ac:dyDescent="0.2">
      <c r="A142" s="34"/>
      <c r="B142" s="34"/>
      <c r="C142" s="34"/>
      <c r="D142" s="34"/>
      <c r="E142" s="34"/>
      <c r="F142" s="34"/>
      <c r="G142" s="34"/>
      <c r="H142" s="248"/>
      <c r="I142" s="34"/>
      <c r="J142" s="34"/>
      <c r="K142" s="34"/>
      <c r="L142" s="34"/>
      <c r="M142" s="34"/>
      <c r="N142" s="34"/>
      <c r="O142" s="42"/>
    </row>
    <row r="143" spans="1:15" x14ac:dyDescent="0.2">
      <c r="A143" s="306" t="str">
        <f>'[2]Aree di rischio per processi'!A29</f>
        <v>B.11 Varianti in corso di esecuzione del contratto</v>
      </c>
      <c r="B143" s="307"/>
      <c r="C143" s="307"/>
      <c r="D143" s="307"/>
      <c r="E143" s="52"/>
      <c r="F143" s="270"/>
      <c r="G143" s="53" t="str">
        <f>IF(B146=0,"--",IF(C146&lt;10,"Basso",IF(C146&lt;18,"Medio",IF(C146&lt;25.1,"Alto",""))))</f>
        <v>Basso</v>
      </c>
      <c r="H143" s="212">
        <f>C146</f>
        <v>4.666666666666667</v>
      </c>
      <c r="I143" s="217"/>
      <c r="J143" s="34"/>
      <c r="K143" s="34"/>
      <c r="L143" s="34"/>
      <c r="M143" s="34"/>
      <c r="N143" s="34"/>
      <c r="O143" s="42"/>
    </row>
    <row r="144" spans="1:15" ht="51" outlineLevel="1" x14ac:dyDescent="0.2">
      <c r="A144" s="308" t="str">
        <f>A143</f>
        <v>B.11 Varianti in corso di esecuzione del contratto</v>
      </c>
      <c r="B144" s="312" t="s">
        <v>134</v>
      </c>
      <c r="C144" s="313"/>
      <c r="D144" s="167" t="s">
        <v>297</v>
      </c>
      <c r="E144" s="18" t="s">
        <v>273</v>
      </c>
      <c r="F144" s="167" t="s">
        <v>272</v>
      </c>
      <c r="G144" s="210" t="s">
        <v>0</v>
      </c>
      <c r="H144" s="305" t="s">
        <v>421</v>
      </c>
      <c r="I144" s="316"/>
      <c r="J144" s="317" t="s">
        <v>422</v>
      </c>
      <c r="K144" s="316"/>
      <c r="L144" s="304" t="s">
        <v>156</v>
      </c>
      <c r="M144" s="304" t="s">
        <v>157</v>
      </c>
      <c r="N144" s="316" t="s">
        <v>133</v>
      </c>
      <c r="O144" s="42"/>
    </row>
    <row r="145" spans="1:15" ht="22.5" outlineLevel="1" x14ac:dyDescent="0.2">
      <c r="A145" s="309"/>
      <c r="B145" s="314"/>
      <c r="C145" s="315"/>
      <c r="D145" s="32" t="s">
        <v>424</v>
      </c>
      <c r="E145" s="32" t="s">
        <v>419</v>
      </c>
      <c r="F145" s="32" t="s">
        <v>420</v>
      </c>
      <c r="G145" s="32" t="s">
        <v>419</v>
      </c>
      <c r="H145" s="220" t="s">
        <v>2</v>
      </c>
      <c r="I145" s="44" t="s">
        <v>3</v>
      </c>
      <c r="J145" s="44" t="s">
        <v>2</v>
      </c>
      <c r="K145" s="44" t="s">
        <v>3</v>
      </c>
      <c r="L145" s="305"/>
      <c r="M145" s="305"/>
      <c r="N145" s="316"/>
      <c r="O145" s="42"/>
    </row>
    <row r="146" spans="1:15" ht="63.75" outlineLevel="1" x14ac:dyDescent="0.2">
      <c r="A146" s="309"/>
      <c r="B146" s="202" t="s">
        <v>155</v>
      </c>
      <c r="C146" s="318">
        <f>B147*B150</f>
        <v>4.666666666666667</v>
      </c>
      <c r="D146" s="54"/>
      <c r="E146" s="54" t="s">
        <v>118</v>
      </c>
      <c r="F146" s="54" t="str">
        <f>VLOOKUP(E146,'[3]Catalogo rischi'!$A$34:$B$67,2,FALSE)</f>
        <v>CR.6 Uso improprio o distorto della discrezionalità</v>
      </c>
      <c r="G146" s="54" t="s">
        <v>130</v>
      </c>
      <c r="H146" s="246" t="s">
        <v>397</v>
      </c>
      <c r="I146" s="54"/>
      <c r="J146" s="54" t="s">
        <v>380</v>
      </c>
      <c r="K146" s="54"/>
      <c r="L146" s="221" t="s">
        <v>632</v>
      </c>
      <c r="M146" s="216" t="s">
        <v>573</v>
      </c>
      <c r="N146" s="2" t="s">
        <v>633</v>
      </c>
      <c r="O146" s="42"/>
    </row>
    <row r="147" spans="1:15" outlineLevel="1" x14ac:dyDescent="0.2">
      <c r="A147" s="309"/>
      <c r="B147" s="203">
        <f>SUM([3]B!B487:B528)/6</f>
        <v>2.3333333333333335</v>
      </c>
      <c r="C147" s="319"/>
      <c r="D147" s="54"/>
      <c r="E147" s="54"/>
      <c r="F147" s="54"/>
      <c r="G147" s="54"/>
      <c r="H147" s="246"/>
      <c r="I147" s="54"/>
      <c r="J147" s="54"/>
      <c r="K147" s="54"/>
      <c r="L147" s="54"/>
      <c r="M147" s="54"/>
      <c r="N147" s="12"/>
      <c r="O147" s="42"/>
    </row>
    <row r="148" spans="1:15" outlineLevel="1" x14ac:dyDescent="0.2">
      <c r="A148" s="309"/>
      <c r="B148" s="205"/>
      <c r="C148" s="319"/>
      <c r="D148" s="54"/>
      <c r="E148" s="54"/>
      <c r="F148" s="54"/>
      <c r="G148" s="54"/>
      <c r="H148" s="246"/>
      <c r="I148" s="54"/>
      <c r="J148" s="54"/>
      <c r="K148" s="54"/>
      <c r="L148" s="54"/>
      <c r="M148" s="54"/>
      <c r="N148" s="12"/>
      <c r="O148" s="42"/>
    </row>
    <row r="149" spans="1:15" outlineLevel="1" x14ac:dyDescent="0.2">
      <c r="A149" s="309"/>
      <c r="B149" s="205" t="s">
        <v>101</v>
      </c>
      <c r="C149" s="319"/>
      <c r="D149" s="54"/>
      <c r="E149" s="54"/>
      <c r="F149" s="54"/>
      <c r="G149" s="54"/>
      <c r="H149" s="246"/>
      <c r="I149" s="54"/>
      <c r="J149" s="54"/>
      <c r="K149" s="54"/>
      <c r="L149" s="54"/>
      <c r="M149" s="54"/>
      <c r="N149" s="12"/>
      <c r="O149" s="42"/>
    </row>
    <row r="150" spans="1:15" outlineLevel="1" x14ac:dyDescent="0.2">
      <c r="A150" s="309"/>
      <c r="B150" s="247">
        <f>SUM([3]B!E487:E515)/4</f>
        <v>2</v>
      </c>
      <c r="C150" s="319"/>
      <c r="D150" s="54"/>
      <c r="E150" s="54"/>
      <c r="F150" s="54"/>
      <c r="G150" s="54"/>
      <c r="H150" s="246"/>
      <c r="I150" s="54"/>
      <c r="J150" s="54"/>
      <c r="K150" s="54"/>
      <c r="L150" s="54"/>
      <c r="M150" s="54"/>
      <c r="N150" s="12"/>
      <c r="O150" s="42"/>
    </row>
    <row r="151" spans="1:15" outlineLevel="1" x14ac:dyDescent="0.2">
      <c r="A151" s="309"/>
      <c r="B151" s="205"/>
      <c r="C151" s="319"/>
      <c r="D151" s="54"/>
      <c r="E151" s="54"/>
      <c r="F151" s="54"/>
      <c r="G151" s="54"/>
      <c r="H151" s="246"/>
      <c r="I151" s="54"/>
      <c r="J151" s="54"/>
      <c r="K151" s="54"/>
      <c r="L151" s="54"/>
      <c r="M151" s="54"/>
      <c r="N151" s="12"/>
      <c r="O151" s="42"/>
    </row>
    <row r="152" spans="1:15" outlineLevel="1" x14ac:dyDescent="0.2">
      <c r="A152" s="309"/>
      <c r="B152" s="89"/>
      <c r="C152" s="319"/>
      <c r="D152" s="54"/>
      <c r="E152" s="54"/>
      <c r="F152" s="54"/>
      <c r="G152" s="54"/>
      <c r="H152" s="246"/>
      <c r="I152" s="54"/>
      <c r="J152" s="54"/>
      <c r="K152" s="54"/>
      <c r="L152" s="54"/>
      <c r="M152" s="54"/>
      <c r="N152" s="12"/>
      <c r="O152" s="42"/>
    </row>
    <row r="153" spans="1:15" outlineLevel="1" x14ac:dyDescent="0.2">
      <c r="A153" s="309"/>
      <c r="B153" s="258"/>
      <c r="C153" s="319"/>
      <c r="D153" s="54"/>
      <c r="E153" s="54"/>
      <c r="F153" s="54"/>
      <c r="G153" s="54"/>
      <c r="H153" s="246"/>
      <c r="I153" s="54"/>
      <c r="J153" s="54"/>
      <c r="K153" s="54"/>
      <c r="L153" s="54"/>
      <c r="M153" s="54"/>
      <c r="N153" s="12"/>
      <c r="O153" s="42"/>
    </row>
    <row r="154" spans="1:15" outlineLevel="1" x14ac:dyDescent="0.2">
      <c r="A154" s="309"/>
      <c r="B154" s="89"/>
      <c r="C154" s="319"/>
      <c r="D154" s="54"/>
      <c r="E154" s="54"/>
      <c r="F154" s="54"/>
      <c r="G154" s="54"/>
      <c r="H154" s="246"/>
      <c r="I154" s="54"/>
      <c r="J154" s="54"/>
      <c r="K154" s="54"/>
      <c r="L154" s="54"/>
      <c r="M154" s="54"/>
      <c r="N154" s="12"/>
      <c r="O154" s="42"/>
    </row>
    <row r="155" spans="1:15" outlineLevel="1" x14ac:dyDescent="0.2">
      <c r="A155" s="311"/>
      <c r="B155" s="177"/>
      <c r="C155" s="321"/>
      <c r="D155" s="54"/>
      <c r="E155" s="54"/>
      <c r="F155" s="54"/>
      <c r="G155" s="54"/>
      <c r="H155" s="246"/>
      <c r="I155" s="54"/>
      <c r="J155" s="54"/>
      <c r="K155" s="54"/>
      <c r="L155" s="54"/>
      <c r="M155" s="54"/>
      <c r="N155" s="12"/>
      <c r="O155" s="42"/>
    </row>
    <row r="156" spans="1:15" x14ac:dyDescent="0.2">
      <c r="A156" s="34"/>
      <c r="B156" s="34"/>
      <c r="C156" s="34"/>
      <c r="D156" s="34"/>
      <c r="E156" s="34"/>
      <c r="F156" s="34"/>
      <c r="G156" s="34"/>
      <c r="H156" s="248"/>
      <c r="I156" s="34"/>
      <c r="J156" s="34"/>
      <c r="K156" s="34"/>
      <c r="L156" s="34"/>
      <c r="M156" s="34"/>
      <c r="N156" s="34"/>
      <c r="O156" s="42"/>
    </row>
    <row r="157" spans="1:15" x14ac:dyDescent="0.2">
      <c r="A157" s="306" t="str">
        <f>'[2]Aree di rischio per processi'!A30</f>
        <v>B.12 Subappalto</v>
      </c>
      <c r="B157" s="307"/>
      <c r="C157" s="307"/>
      <c r="D157" s="307"/>
      <c r="E157" s="52"/>
      <c r="F157" s="270"/>
      <c r="G157" s="53" t="str">
        <f>IF(B160=0,"--",IF(C160&lt;10,"Basso",IF(C160&lt;18,"Medio",IF(C160&lt;25.1,"Alto",""))))</f>
        <v>Basso</v>
      </c>
      <c r="H157" s="212">
        <f>C160</f>
        <v>4.666666666666667</v>
      </c>
      <c r="I157" s="34"/>
      <c r="J157" s="34"/>
      <c r="K157" s="34"/>
      <c r="L157" s="34"/>
      <c r="M157" s="34"/>
      <c r="N157" s="34"/>
      <c r="O157" s="42"/>
    </row>
    <row r="158" spans="1:15" ht="51" outlineLevel="1" x14ac:dyDescent="0.2">
      <c r="A158" s="308" t="str">
        <f>A157</f>
        <v>B.12 Subappalto</v>
      </c>
      <c r="B158" s="312" t="s">
        <v>134</v>
      </c>
      <c r="C158" s="313"/>
      <c r="D158" s="167" t="s">
        <v>297</v>
      </c>
      <c r="E158" s="18" t="s">
        <v>273</v>
      </c>
      <c r="F158" s="167" t="s">
        <v>272</v>
      </c>
      <c r="G158" s="210" t="s">
        <v>0</v>
      </c>
      <c r="H158" s="305" t="s">
        <v>421</v>
      </c>
      <c r="I158" s="316"/>
      <c r="J158" s="317" t="s">
        <v>422</v>
      </c>
      <c r="K158" s="316"/>
      <c r="L158" s="304" t="s">
        <v>156</v>
      </c>
      <c r="M158" s="304" t="s">
        <v>157</v>
      </c>
      <c r="N158" s="316" t="s">
        <v>133</v>
      </c>
      <c r="O158" s="42"/>
    </row>
    <row r="159" spans="1:15" ht="22.5" outlineLevel="1" x14ac:dyDescent="0.2">
      <c r="A159" s="309"/>
      <c r="B159" s="314"/>
      <c r="C159" s="315"/>
      <c r="D159" s="32" t="s">
        <v>424</v>
      </c>
      <c r="E159" s="32" t="s">
        <v>419</v>
      </c>
      <c r="F159" s="32" t="s">
        <v>420</v>
      </c>
      <c r="G159" s="32" t="s">
        <v>419</v>
      </c>
      <c r="H159" s="220" t="s">
        <v>2</v>
      </c>
      <c r="I159" s="44" t="s">
        <v>3</v>
      </c>
      <c r="J159" s="44" t="s">
        <v>2</v>
      </c>
      <c r="K159" s="44" t="s">
        <v>3</v>
      </c>
      <c r="L159" s="305"/>
      <c r="M159" s="305"/>
      <c r="N159" s="316"/>
      <c r="O159" s="42"/>
    </row>
    <row r="160" spans="1:15" ht="76.5" outlineLevel="1" x14ac:dyDescent="0.2">
      <c r="A160" s="309"/>
      <c r="B160" s="202" t="s">
        <v>155</v>
      </c>
      <c r="C160" s="318">
        <f>B161*B164</f>
        <v>4.666666666666667</v>
      </c>
      <c r="D160" s="54"/>
      <c r="E160" s="54" t="s">
        <v>114</v>
      </c>
      <c r="F160" s="54" t="str">
        <f>VLOOKUP(E160,'[3]Catalogo rischi'!$A$34:$B$67,2,FALSE)</f>
        <v>CR.1 Pilotamento delle procedure</v>
      </c>
      <c r="G160" s="54" t="s">
        <v>130</v>
      </c>
      <c r="H160" s="246" t="s">
        <v>388</v>
      </c>
      <c r="I160" s="54"/>
      <c r="J160" s="54" t="s">
        <v>380</v>
      </c>
      <c r="K160" s="54"/>
      <c r="L160" s="221" t="s">
        <v>632</v>
      </c>
      <c r="M160" s="216" t="s">
        <v>573</v>
      </c>
      <c r="N160" s="2" t="s">
        <v>633</v>
      </c>
      <c r="O160" s="42"/>
    </row>
    <row r="161" spans="1:15" outlineLevel="1" x14ac:dyDescent="0.2">
      <c r="A161" s="309"/>
      <c r="B161" s="203">
        <f>SUM([3]B!B535:B576)/6</f>
        <v>2.3333333333333335</v>
      </c>
      <c r="C161" s="319"/>
      <c r="D161" s="54"/>
      <c r="E161" s="54"/>
      <c r="F161" s="54"/>
      <c r="G161" s="54"/>
      <c r="H161" s="246"/>
      <c r="I161" s="54"/>
      <c r="J161" s="54"/>
      <c r="K161" s="54"/>
      <c r="L161" s="54"/>
      <c r="M161" s="54"/>
      <c r="N161" s="12"/>
      <c r="O161" s="42"/>
    </row>
    <row r="162" spans="1:15" outlineLevel="1" x14ac:dyDescent="0.2">
      <c r="A162" s="309"/>
      <c r="B162" s="205"/>
      <c r="C162" s="319"/>
      <c r="D162" s="54"/>
      <c r="E162" s="54"/>
      <c r="F162" s="54"/>
      <c r="G162" s="54"/>
      <c r="H162" s="246"/>
      <c r="I162" s="54"/>
      <c r="J162" s="54"/>
      <c r="K162" s="54"/>
      <c r="L162" s="54"/>
      <c r="M162" s="54"/>
      <c r="N162" s="12"/>
      <c r="O162" s="42"/>
    </row>
    <row r="163" spans="1:15" outlineLevel="1" x14ac:dyDescent="0.2">
      <c r="A163" s="309"/>
      <c r="B163" s="205" t="s">
        <v>101</v>
      </c>
      <c r="C163" s="319"/>
      <c r="D163" s="54"/>
      <c r="E163" s="54"/>
      <c r="F163" s="54"/>
      <c r="G163" s="54"/>
      <c r="H163" s="246"/>
      <c r="I163" s="54"/>
      <c r="J163" s="54"/>
      <c r="K163" s="54"/>
      <c r="L163" s="54"/>
      <c r="M163" s="54"/>
      <c r="N163" s="12"/>
      <c r="O163" s="42"/>
    </row>
    <row r="164" spans="1:15" outlineLevel="1" x14ac:dyDescent="0.2">
      <c r="A164" s="309"/>
      <c r="B164" s="247">
        <f>SUM([3]B!E535:E563)/4</f>
        <v>2</v>
      </c>
      <c r="C164" s="319"/>
      <c r="D164" s="54"/>
      <c r="E164" s="54"/>
      <c r="F164" s="54"/>
      <c r="G164" s="54"/>
      <c r="H164" s="246"/>
      <c r="I164" s="54"/>
      <c r="J164" s="54"/>
      <c r="K164" s="54"/>
      <c r="L164" s="54"/>
      <c r="M164" s="54"/>
      <c r="N164" s="12"/>
      <c r="O164" s="42"/>
    </row>
    <row r="165" spans="1:15" outlineLevel="1" x14ac:dyDescent="0.2">
      <c r="A165" s="309"/>
      <c r="B165" s="205"/>
      <c r="C165" s="319"/>
      <c r="D165" s="54"/>
      <c r="E165" s="54"/>
      <c r="F165" s="54"/>
      <c r="G165" s="54"/>
      <c r="H165" s="246"/>
      <c r="I165" s="54"/>
      <c r="J165" s="54"/>
      <c r="K165" s="54"/>
      <c r="L165" s="54"/>
      <c r="M165" s="54"/>
      <c r="N165" s="12"/>
      <c r="O165" s="42"/>
    </row>
    <row r="166" spans="1:15" outlineLevel="1" x14ac:dyDescent="0.2">
      <c r="A166" s="309"/>
      <c r="B166" s="89"/>
      <c r="C166" s="319"/>
      <c r="D166" s="54"/>
      <c r="E166" s="54"/>
      <c r="F166" s="54"/>
      <c r="G166" s="54"/>
      <c r="H166" s="246"/>
      <c r="I166" s="54"/>
      <c r="J166" s="54"/>
      <c r="K166" s="54"/>
      <c r="L166" s="54"/>
      <c r="M166" s="54"/>
      <c r="N166" s="12"/>
      <c r="O166" s="42"/>
    </row>
    <row r="167" spans="1:15" outlineLevel="1" x14ac:dyDescent="0.2">
      <c r="A167" s="309"/>
      <c r="B167" s="258"/>
      <c r="C167" s="319"/>
      <c r="D167" s="54"/>
      <c r="E167" s="54"/>
      <c r="F167" s="54"/>
      <c r="G167" s="54"/>
      <c r="H167" s="246"/>
      <c r="I167" s="54"/>
      <c r="J167" s="54"/>
      <c r="K167" s="54"/>
      <c r="L167" s="54"/>
      <c r="M167" s="54"/>
      <c r="N167" s="12"/>
      <c r="O167" s="42"/>
    </row>
    <row r="168" spans="1:15" outlineLevel="1" x14ac:dyDescent="0.2">
      <c r="A168" s="309"/>
      <c r="B168" s="89"/>
      <c r="C168" s="319"/>
      <c r="D168" s="54"/>
      <c r="E168" s="54"/>
      <c r="F168" s="54"/>
      <c r="G168" s="54"/>
      <c r="H168" s="246"/>
      <c r="I168" s="54"/>
      <c r="J168" s="54"/>
      <c r="K168" s="54"/>
      <c r="L168" s="54"/>
      <c r="M168" s="54"/>
      <c r="N168" s="12"/>
      <c r="O168" s="42"/>
    </row>
    <row r="169" spans="1:15" outlineLevel="1" x14ac:dyDescent="0.2">
      <c r="A169" s="311"/>
      <c r="B169" s="177"/>
      <c r="C169" s="321"/>
      <c r="D169" s="54"/>
      <c r="E169" s="54"/>
      <c r="F169" s="54"/>
      <c r="G169" s="54"/>
      <c r="H169" s="246"/>
      <c r="I169" s="54"/>
      <c r="J169" s="54"/>
      <c r="K169" s="54"/>
      <c r="L169" s="54"/>
      <c r="M169" s="54"/>
      <c r="N169" s="12"/>
      <c r="O169" s="42"/>
    </row>
    <row r="170" spans="1:15" x14ac:dyDescent="0.2">
      <c r="A170" s="34"/>
      <c r="B170" s="34"/>
      <c r="C170" s="34"/>
      <c r="D170" s="34"/>
      <c r="E170" s="34"/>
      <c r="F170" s="34"/>
      <c r="G170" s="34"/>
      <c r="H170" s="248"/>
      <c r="I170" s="34"/>
      <c r="J170" s="34"/>
      <c r="K170" s="34"/>
      <c r="L170" s="34"/>
      <c r="M170" s="34"/>
      <c r="N170" s="34"/>
      <c r="O170" s="42"/>
    </row>
    <row r="171" spans="1:15" ht="50.25" customHeight="1" x14ac:dyDescent="0.2">
      <c r="A171" s="306" t="str">
        <f>'[2]Aree di rischio per processi'!A31</f>
        <v>B.13 Utilizzo di rimedi di risoluzione delle controversie alternativi a quelli giurisdizionali durante la fase di esecuzione del contratto</v>
      </c>
      <c r="B171" s="307"/>
      <c r="C171" s="307"/>
      <c r="D171" s="307"/>
      <c r="E171" s="52"/>
      <c r="F171" s="270"/>
      <c r="G171" s="53" t="str">
        <f>IF(B174=0,"--",IF(C174&lt;10,"Basso",IF(C174&lt;18,"Medio",IF(C174&lt;25.1,"Alto",""))))</f>
        <v>Basso</v>
      </c>
      <c r="H171" s="212">
        <f>C174</f>
        <v>4.666666666666667</v>
      </c>
      <c r="I171" s="34"/>
      <c r="J171" s="34"/>
      <c r="K171" s="34"/>
      <c r="L171" s="34"/>
      <c r="M171" s="34"/>
      <c r="N171" s="34"/>
      <c r="O171" s="42"/>
    </row>
    <row r="172" spans="1:15" ht="51" outlineLevel="1" x14ac:dyDescent="0.2">
      <c r="A172" s="308" t="str">
        <f>A171</f>
        <v>B.13 Utilizzo di rimedi di risoluzione delle controversie alternativi a quelli giurisdizionali durante la fase di esecuzione del contratto</v>
      </c>
      <c r="B172" s="312" t="s">
        <v>134</v>
      </c>
      <c r="C172" s="313"/>
      <c r="D172" s="167" t="s">
        <v>297</v>
      </c>
      <c r="E172" s="18" t="s">
        <v>273</v>
      </c>
      <c r="F172" s="167" t="s">
        <v>272</v>
      </c>
      <c r="G172" s="210" t="s">
        <v>0</v>
      </c>
      <c r="H172" s="305" t="s">
        <v>421</v>
      </c>
      <c r="I172" s="316"/>
      <c r="J172" s="317" t="s">
        <v>422</v>
      </c>
      <c r="K172" s="316"/>
      <c r="L172" s="304" t="s">
        <v>156</v>
      </c>
      <c r="M172" s="304" t="s">
        <v>157</v>
      </c>
      <c r="N172" s="316" t="s">
        <v>133</v>
      </c>
      <c r="O172" s="42"/>
    </row>
    <row r="173" spans="1:15" ht="22.5" outlineLevel="1" x14ac:dyDescent="0.2">
      <c r="A173" s="309"/>
      <c r="B173" s="314"/>
      <c r="C173" s="315"/>
      <c r="D173" s="32" t="s">
        <v>424</v>
      </c>
      <c r="E173" s="32" t="s">
        <v>419</v>
      </c>
      <c r="F173" s="32" t="s">
        <v>420</v>
      </c>
      <c r="G173" s="32" t="s">
        <v>419</v>
      </c>
      <c r="H173" s="220" t="s">
        <v>2</v>
      </c>
      <c r="I173" s="44" t="s">
        <v>3</v>
      </c>
      <c r="J173" s="44" t="s">
        <v>2</v>
      </c>
      <c r="K173" s="44" t="s">
        <v>3</v>
      </c>
      <c r="L173" s="305"/>
      <c r="M173" s="305"/>
      <c r="N173" s="316"/>
      <c r="O173" s="42"/>
    </row>
    <row r="174" spans="1:15" ht="38.25" outlineLevel="1" x14ac:dyDescent="0.2">
      <c r="A174" s="309"/>
      <c r="B174" s="202" t="s">
        <v>155</v>
      </c>
      <c r="C174" s="318">
        <f>B175*B178</f>
        <v>4.666666666666667</v>
      </c>
      <c r="D174" s="54"/>
      <c r="E174" s="54" t="str">
        <f>'[3]Catalogo rischi'!A51</f>
        <v>RB.18 utilizzo artificioso del ricorso ai sistemi alternativi di risoluzione delle controversie per favorire un soggetto predeterminato</v>
      </c>
      <c r="F174" s="54" t="str">
        <f>VLOOKUP(E174,'[3]Catalogo rischi'!$A$34:$B$67,2,FALSE)</f>
        <v>CR.6 Uso improprio o distorto della discrezionalità</v>
      </c>
      <c r="G174" s="54" t="s">
        <v>130</v>
      </c>
      <c r="H174" s="246" t="s">
        <v>403</v>
      </c>
      <c r="I174" s="54"/>
      <c r="J174" s="54" t="s">
        <v>380</v>
      </c>
      <c r="K174" s="54"/>
      <c r="L174" s="221" t="s">
        <v>632</v>
      </c>
      <c r="M174" s="216" t="s">
        <v>573</v>
      </c>
      <c r="N174" s="2" t="s">
        <v>633</v>
      </c>
      <c r="O174" s="42"/>
    </row>
    <row r="175" spans="1:15" outlineLevel="1" x14ac:dyDescent="0.2">
      <c r="A175" s="309"/>
      <c r="B175" s="203">
        <f>SUM([3]B!B583:B624)/6</f>
        <v>2.3333333333333335</v>
      </c>
      <c r="C175" s="319"/>
      <c r="D175" s="54"/>
      <c r="E175" s="54"/>
      <c r="F175" s="54"/>
      <c r="G175" s="54"/>
      <c r="H175" s="246"/>
      <c r="I175" s="54"/>
      <c r="J175" s="54"/>
      <c r="K175" s="54"/>
      <c r="L175" s="54"/>
      <c r="M175" s="54"/>
      <c r="N175" s="12"/>
      <c r="O175" s="42"/>
    </row>
    <row r="176" spans="1:15" outlineLevel="1" x14ac:dyDescent="0.2">
      <c r="A176" s="309"/>
      <c r="B176" s="205"/>
      <c r="C176" s="319"/>
      <c r="D176" s="54"/>
      <c r="E176" s="54"/>
      <c r="F176" s="54"/>
      <c r="G176" s="54"/>
      <c r="H176" s="246"/>
      <c r="I176" s="54"/>
      <c r="J176" s="54"/>
      <c r="K176" s="54"/>
      <c r="L176" s="54"/>
      <c r="M176" s="54"/>
      <c r="N176" s="12"/>
      <c r="O176" s="42"/>
    </row>
    <row r="177" spans="1:15" outlineLevel="1" x14ac:dyDescent="0.2">
      <c r="A177" s="309"/>
      <c r="B177" s="205" t="s">
        <v>101</v>
      </c>
      <c r="C177" s="319"/>
      <c r="D177" s="54"/>
      <c r="E177" s="54"/>
      <c r="F177" s="54"/>
      <c r="G177" s="54"/>
      <c r="H177" s="246"/>
      <c r="I177" s="54"/>
      <c r="J177" s="54"/>
      <c r="K177" s="54"/>
      <c r="L177" s="54"/>
      <c r="M177" s="54"/>
      <c r="N177" s="12"/>
      <c r="O177" s="42"/>
    </row>
    <row r="178" spans="1:15" outlineLevel="1" x14ac:dyDescent="0.2">
      <c r="A178" s="309"/>
      <c r="B178" s="247">
        <f>SUM([3]B!E583:E611)/4</f>
        <v>2</v>
      </c>
      <c r="C178" s="319"/>
      <c r="D178" s="54"/>
      <c r="E178" s="54"/>
      <c r="F178" s="54"/>
      <c r="G178" s="54"/>
      <c r="H178" s="246"/>
      <c r="I178" s="54"/>
      <c r="J178" s="54"/>
      <c r="K178" s="54"/>
      <c r="L178" s="54"/>
      <c r="M178" s="54"/>
      <c r="N178" s="12"/>
      <c r="O178" s="42"/>
    </row>
    <row r="179" spans="1:15" outlineLevel="1" x14ac:dyDescent="0.2">
      <c r="A179" s="309"/>
      <c r="B179" s="205"/>
      <c r="C179" s="319"/>
      <c r="D179" s="54"/>
      <c r="E179" s="54"/>
      <c r="F179" s="54"/>
      <c r="G179" s="54"/>
      <c r="H179" s="246"/>
      <c r="I179" s="54"/>
      <c r="J179" s="54"/>
      <c r="K179" s="54"/>
      <c r="L179" s="54"/>
      <c r="M179" s="54"/>
      <c r="N179" s="12"/>
      <c r="O179" s="42"/>
    </row>
    <row r="180" spans="1:15" outlineLevel="1" x14ac:dyDescent="0.2">
      <c r="A180" s="309"/>
      <c r="B180" s="89"/>
      <c r="C180" s="319"/>
      <c r="D180" s="54"/>
      <c r="E180" s="54"/>
      <c r="F180" s="54"/>
      <c r="G180" s="54"/>
      <c r="H180" s="246"/>
      <c r="I180" s="54"/>
      <c r="J180" s="54"/>
      <c r="K180" s="54"/>
      <c r="L180" s="54"/>
      <c r="M180" s="54"/>
      <c r="N180" s="12"/>
      <c r="O180" s="42"/>
    </row>
    <row r="181" spans="1:15" outlineLevel="1" x14ac:dyDescent="0.2">
      <c r="A181" s="309"/>
      <c r="B181" s="258"/>
      <c r="C181" s="319"/>
      <c r="D181" s="54"/>
      <c r="E181" s="54"/>
      <c r="F181" s="54"/>
      <c r="G181" s="54"/>
      <c r="H181" s="246"/>
      <c r="I181" s="54"/>
      <c r="J181" s="54"/>
      <c r="K181" s="54"/>
      <c r="L181" s="54"/>
      <c r="M181" s="54"/>
      <c r="N181" s="12"/>
      <c r="O181" s="42"/>
    </row>
    <row r="182" spans="1:15" outlineLevel="1" x14ac:dyDescent="0.2">
      <c r="A182" s="309"/>
      <c r="B182" s="89"/>
      <c r="C182" s="319"/>
      <c r="D182" s="54"/>
      <c r="E182" s="54"/>
      <c r="F182" s="54"/>
      <c r="G182" s="54"/>
      <c r="H182" s="246"/>
      <c r="I182" s="54"/>
      <c r="J182" s="54"/>
      <c r="K182" s="54"/>
      <c r="L182" s="54"/>
      <c r="M182" s="54"/>
      <c r="N182" s="12"/>
      <c r="O182" s="42"/>
    </row>
    <row r="183" spans="1:15" outlineLevel="1" x14ac:dyDescent="0.2">
      <c r="A183" s="311"/>
      <c r="B183" s="177"/>
      <c r="C183" s="321"/>
      <c r="D183" s="54"/>
      <c r="E183" s="54"/>
      <c r="F183" s="54"/>
      <c r="G183" s="54"/>
      <c r="H183" s="246"/>
      <c r="I183" s="54"/>
      <c r="J183" s="54"/>
      <c r="K183" s="54"/>
      <c r="L183" s="54"/>
      <c r="M183" s="54"/>
      <c r="N183" s="12"/>
      <c r="O183" s="42"/>
    </row>
    <row r="184" spans="1:15" x14ac:dyDescent="0.2">
      <c r="A184" s="34"/>
      <c r="B184" s="34"/>
      <c r="C184" s="34"/>
      <c r="D184" s="34"/>
      <c r="E184" s="34"/>
      <c r="F184" s="34"/>
      <c r="G184" s="34"/>
      <c r="H184" s="248"/>
      <c r="I184" s="34"/>
      <c r="J184" s="34"/>
      <c r="K184" s="34"/>
      <c r="L184" s="34"/>
      <c r="M184" s="34"/>
      <c r="N184" s="34"/>
      <c r="O184" s="42"/>
    </row>
  </sheetData>
  <mergeCells count="115">
    <mergeCell ref="L172:L173"/>
    <mergeCell ref="M172:M173"/>
    <mergeCell ref="N172:N173"/>
    <mergeCell ref="C174:C183"/>
    <mergeCell ref="C104:C113"/>
    <mergeCell ref="C160:C169"/>
    <mergeCell ref="A171:D171"/>
    <mergeCell ref="A172:A183"/>
    <mergeCell ref="B172:C173"/>
    <mergeCell ref="H172:I172"/>
    <mergeCell ref="J172:K172"/>
    <mergeCell ref="N144:N145"/>
    <mergeCell ref="C146:C155"/>
    <mergeCell ref="A157:D157"/>
    <mergeCell ref="A158:A169"/>
    <mergeCell ref="B158:C159"/>
    <mergeCell ref="H158:I158"/>
    <mergeCell ref="J158:K158"/>
    <mergeCell ref="L158:L159"/>
    <mergeCell ref="M158:M159"/>
    <mergeCell ref="N158:N159"/>
    <mergeCell ref="M130:M131"/>
    <mergeCell ref="N130:N131"/>
    <mergeCell ref="C132:C141"/>
    <mergeCell ref="A143:D143"/>
    <mergeCell ref="A144:A155"/>
    <mergeCell ref="B144:C145"/>
    <mergeCell ref="H144:I144"/>
    <mergeCell ref="J144:K144"/>
    <mergeCell ref="L144:L145"/>
    <mergeCell ref="M144:M145"/>
    <mergeCell ref="A129:D129"/>
    <mergeCell ref="A130:A141"/>
    <mergeCell ref="B130:C131"/>
    <mergeCell ref="H130:I130"/>
    <mergeCell ref="J130:K130"/>
    <mergeCell ref="L130:L131"/>
    <mergeCell ref="A115:D115"/>
    <mergeCell ref="A116:A127"/>
    <mergeCell ref="B116:C117"/>
    <mergeCell ref="H116:I116"/>
    <mergeCell ref="J116:K116"/>
    <mergeCell ref="L116:L117"/>
    <mergeCell ref="M116:M117"/>
    <mergeCell ref="N116:N117"/>
    <mergeCell ref="C118:C127"/>
    <mergeCell ref="H102:I102"/>
    <mergeCell ref="J102:K102"/>
    <mergeCell ref="L102:L103"/>
    <mergeCell ref="M102:M103"/>
    <mergeCell ref="N74:N75"/>
    <mergeCell ref="C76:C85"/>
    <mergeCell ref="A87:D87"/>
    <mergeCell ref="A88:A99"/>
    <mergeCell ref="B88:C89"/>
    <mergeCell ref="H88:I88"/>
    <mergeCell ref="J88:K88"/>
    <mergeCell ref="L88:L89"/>
    <mergeCell ref="M88:M89"/>
    <mergeCell ref="N88:N89"/>
    <mergeCell ref="N102:N103"/>
    <mergeCell ref="A73:D73"/>
    <mergeCell ref="A74:A85"/>
    <mergeCell ref="B74:C75"/>
    <mergeCell ref="H74:I74"/>
    <mergeCell ref="J74:K74"/>
    <mergeCell ref="L74:L75"/>
    <mergeCell ref="M74:M75"/>
    <mergeCell ref="C90:C99"/>
    <mergeCell ref="A101:D101"/>
    <mergeCell ref="A59:C59"/>
    <mergeCell ref="A60:A71"/>
    <mergeCell ref="B60:C61"/>
    <mergeCell ref="H60:I60"/>
    <mergeCell ref="J60:K60"/>
    <mergeCell ref="L60:L61"/>
    <mergeCell ref="M60:M61"/>
    <mergeCell ref="N60:N61"/>
    <mergeCell ref="C62:C71"/>
    <mergeCell ref="A46:A57"/>
    <mergeCell ref="B46:C47"/>
    <mergeCell ref="H46:I46"/>
    <mergeCell ref="J46:K46"/>
    <mergeCell ref="N18:N19"/>
    <mergeCell ref="C20:C29"/>
    <mergeCell ref="A31:D31"/>
    <mergeCell ref="A32:A43"/>
    <mergeCell ref="B32:C33"/>
    <mergeCell ref="H32:I32"/>
    <mergeCell ref="J32:K32"/>
    <mergeCell ref="L32:L33"/>
    <mergeCell ref="M32:M33"/>
    <mergeCell ref="N32:N33"/>
    <mergeCell ref="L46:L47"/>
    <mergeCell ref="M46:M47"/>
    <mergeCell ref="N46:N47"/>
    <mergeCell ref="C48:C57"/>
    <mergeCell ref="A17:D17"/>
    <mergeCell ref="A18:A29"/>
    <mergeCell ref="B18:C19"/>
    <mergeCell ref="H18:I18"/>
    <mergeCell ref="J18:K18"/>
    <mergeCell ref="L18:L19"/>
    <mergeCell ref="M18:M19"/>
    <mergeCell ref="C34:C43"/>
    <mergeCell ref="A45:D45"/>
    <mergeCell ref="A3:D3"/>
    <mergeCell ref="A4:A15"/>
    <mergeCell ref="B4:C5"/>
    <mergeCell ref="H4:I4"/>
    <mergeCell ref="J4:K4"/>
    <mergeCell ref="L4:L5"/>
    <mergeCell ref="M4:M5"/>
    <mergeCell ref="N4:N5"/>
    <mergeCell ref="C6:C15"/>
  </mergeCells>
  <conditionalFormatting sqref="H73">
    <cfRule type="iconSet" priority="13">
      <iconSet reverse="1">
        <cfvo type="percent" val="0"/>
        <cfvo type="num" val="10"/>
        <cfvo type="num" val="18"/>
      </iconSet>
    </cfRule>
  </conditionalFormatting>
  <conditionalFormatting sqref="H87">
    <cfRule type="iconSet" priority="12">
      <iconSet reverse="1">
        <cfvo type="percent" val="0"/>
        <cfvo type="num" val="10"/>
        <cfvo type="num" val="18"/>
      </iconSet>
    </cfRule>
  </conditionalFormatting>
  <conditionalFormatting sqref="H101">
    <cfRule type="iconSet" priority="11">
      <iconSet reverse="1">
        <cfvo type="percent" val="0"/>
        <cfvo type="num" val="10"/>
        <cfvo type="num" val="18"/>
      </iconSet>
    </cfRule>
  </conditionalFormatting>
  <conditionalFormatting sqref="H115">
    <cfRule type="iconSet" priority="10">
      <iconSet reverse="1">
        <cfvo type="percent" val="0"/>
        <cfvo type="num" val="10"/>
        <cfvo type="num" val="18"/>
      </iconSet>
    </cfRule>
  </conditionalFormatting>
  <conditionalFormatting sqref="H129">
    <cfRule type="iconSet" priority="9">
      <iconSet reverse="1">
        <cfvo type="percent" val="0"/>
        <cfvo type="num" val="10"/>
        <cfvo type="num" val="18"/>
      </iconSet>
    </cfRule>
  </conditionalFormatting>
  <conditionalFormatting sqref="H143">
    <cfRule type="iconSet" priority="8">
      <iconSet reverse="1">
        <cfvo type="percent" val="0"/>
        <cfvo type="num" val="10"/>
        <cfvo type="num" val="18"/>
      </iconSet>
    </cfRule>
  </conditionalFormatting>
  <conditionalFormatting sqref="H157">
    <cfRule type="iconSet" priority="7">
      <iconSet reverse="1">
        <cfvo type="percent" val="0"/>
        <cfvo type="num" val="10"/>
        <cfvo type="num" val="18"/>
      </iconSet>
    </cfRule>
  </conditionalFormatting>
  <conditionalFormatting sqref="H171">
    <cfRule type="iconSet" priority="6">
      <iconSet reverse="1">
        <cfvo type="percent" val="0"/>
        <cfvo type="num" val="10"/>
        <cfvo type="num" val="18"/>
      </iconSet>
    </cfRule>
  </conditionalFormatting>
  <conditionalFormatting sqref="H17">
    <cfRule type="iconSet" priority="5">
      <iconSet reverse="1">
        <cfvo type="percent" val="0"/>
        <cfvo type="num" val="10"/>
        <cfvo type="num" val="18"/>
      </iconSet>
    </cfRule>
  </conditionalFormatting>
  <conditionalFormatting sqref="H3">
    <cfRule type="iconSet" priority="4">
      <iconSet reverse="1">
        <cfvo type="percent" val="0"/>
        <cfvo type="num" val="10"/>
        <cfvo type="num" val="18"/>
      </iconSet>
    </cfRule>
  </conditionalFormatting>
  <conditionalFormatting sqref="H31">
    <cfRule type="iconSet" priority="3">
      <iconSet reverse="1">
        <cfvo type="percent" val="0"/>
        <cfvo type="num" val="10"/>
        <cfvo type="num" val="18"/>
      </iconSet>
    </cfRule>
  </conditionalFormatting>
  <conditionalFormatting sqref="H45">
    <cfRule type="iconSet" priority="2">
      <iconSet reverse="1">
        <cfvo type="percent" val="0"/>
        <cfvo type="num" val="10"/>
        <cfvo type="num" val="18"/>
      </iconSet>
    </cfRule>
  </conditionalFormatting>
  <conditionalFormatting sqref="H59">
    <cfRule type="iconSet" priority="1">
      <iconSet reverse="1">
        <cfvo type="percent" val="0"/>
        <cfvo type="num" val="10"/>
        <cfvo type="num" val="18"/>
      </iconSet>
    </cfRule>
  </conditionalFormatting>
  <pageMargins left="0.23622047244094491" right="0.23622047244094491" top="0.74803149606299213" bottom="0.74803149606299213" header="0.31496062992125984" footer="0.31496062992125984"/>
  <pageSetup paperSize="9" scale="43" fitToHeight="0" orientation="landscape" verticalDpi="4294967292" r:id="rId1"/>
  <rowBreaks count="4" manualBreakCount="4">
    <brk id="41" max="14" man="1"/>
    <brk id="86" max="14" man="1"/>
    <brk id="128" max="14" man="1"/>
    <brk id="170" max="14" man="1"/>
  </rowBreaks>
  <legacyDrawing r:id="rId2"/>
  <extLst>
    <ext xmlns:x14="http://schemas.microsoft.com/office/spreadsheetml/2009/9/main" uri="{CCE6A557-97BC-4b89-ADB6-D9C93CAAB3DF}">
      <x14:dataValidations xmlns:xm="http://schemas.microsoft.com/office/excel/2006/main" count="7">
        <x14:dataValidation type="list" showInputMessage="1" showErrorMessage="1">
          <x14:formula1>
            <xm:f>[3]Misure!#REF!</xm:f>
          </x14:formula1>
          <xm:sqref>K174:K179 K160:K165 K146:K151 K132:K137 K118:K123 K104:K109 K90:K95 K76:K81 K62:K67 K48:K53 K34:K39 K20:K25 K6:K11</xm:sqref>
        </x14:dataValidation>
        <x14:dataValidation type="list" showInputMessage="1" showErrorMessage="1">
          <x14:formula1>
            <xm:f>[3]Misure!#REF!</xm:f>
          </x14:formula1>
          <xm:sqref>J174:J179 J7:J11 J21:J25 J35:J39 J49:J53 J76:J81 J90:J95 J104:J109 J118:J123 J132:J137 J146:J151 J160:J165 J63:J67</xm:sqref>
        </x14:dataValidation>
        <x14:dataValidation type="list" showInputMessage="1" showErrorMessage="1">
          <x14:formula1>
            <xm:f>[3]Misure!#REF!</xm:f>
          </x14:formula1>
          <xm:sqref>I174:I179 I160:I165 I146:I151 I132:I137 I118:I123 I104:I109 I90:I95 I76:I81 I62:I67 I48:I53 I34:I39 I20:I25 I6:I11</xm:sqref>
        </x14:dataValidation>
        <x14:dataValidation type="list" showInputMessage="1" showErrorMessage="1">
          <x14:formula1>
            <xm:f>[3]Misure!#REF!</xm:f>
          </x14:formula1>
          <xm:sqref>H6:H11 H20:H25 H34:H39 H48:H53 H62:H67 H76:H81 H90:H95 H104:H109 H118:H123 H132:H137 H146:H151 H160:H165 H174:H179</xm:sqref>
        </x14:dataValidation>
        <x14:dataValidation type="list" showInputMessage="1" showErrorMessage="1">
          <x14:formula1>
            <xm:f>'[3]Aree di rischio per processi'!#REF!</xm:f>
          </x14:formula1>
          <xm:sqref>G174:G179 G160:G165 G146:G151 G132:G137 G118:G123 G104:G109 G90:G95 G76:G81 G62:G67 G48:G53 G34:G39 G20:G25 G6:G11</xm:sqref>
        </x14:dataValidation>
        <x14:dataValidation type="list" showInputMessage="1" showErrorMessage="1">
          <x14:formula1>
            <xm:f>'[3]Catalogo rischi'!#REF!</xm:f>
          </x14:formula1>
          <xm:sqref>E6:E11 E20:E25 E34:E39 E48:E53 E62:E67 E76:E81 E90:E95 E104:E109 E118:E123 E132:E137 E146:E151 E160:E165 E174:E180</xm:sqref>
        </x14:dataValidation>
        <x14:dataValidation type="list" showInputMessage="1" showErrorMessage="1">
          <x14:formula1>
            <xm:f>Misure!$E$9:$E$14</xm:f>
          </x14:formula1>
          <xm:sqref>J6 J20 J34 J48 J62</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enableFormatConditionsCalculation="0">
    <tabColor rgb="FFFF0000"/>
    <pageSetUpPr fitToPage="1"/>
  </sheetPr>
  <dimension ref="A1:O172"/>
  <sheetViews>
    <sheetView zoomScale="61" zoomScaleNormal="61" zoomScaleSheetLayoutView="90" zoomScalePageLayoutView="90" workbookViewId="0">
      <pane ySplit="2" topLeftCell="A3" activePane="bottomLeft" state="frozen"/>
      <selection activeCell="D34" sqref="D34"/>
      <selection pane="bottomLeft" activeCell="H95" sqref="H95"/>
    </sheetView>
  </sheetViews>
  <sheetFormatPr defaultColWidth="10.85546875" defaultRowHeight="20.25" outlineLevelRow="1" x14ac:dyDescent="0.2"/>
  <cols>
    <col min="1" max="1" width="12.42578125" style="4" customWidth="1"/>
    <col min="2" max="2" width="9.85546875" style="4" customWidth="1"/>
    <col min="3" max="3" width="11.7109375" style="4" customWidth="1"/>
    <col min="4" max="5" width="28.42578125" style="4" customWidth="1"/>
    <col min="6" max="6" width="40.7109375" style="4" customWidth="1"/>
    <col min="7" max="7" width="34.85546875" style="4" customWidth="1"/>
    <col min="8" max="8" width="30.85546875" style="223" customWidth="1"/>
    <col min="9" max="12" width="20.7109375" style="4" customWidth="1"/>
    <col min="13" max="13" width="19.28515625" style="4" customWidth="1"/>
    <col min="14" max="14" width="22" style="4" customWidth="1"/>
    <col min="15" max="15" width="3.28515625" style="48" customWidth="1"/>
    <col min="16" max="16384" width="10.85546875" style="4"/>
  </cols>
  <sheetData>
    <row r="1" spans="1:15" s="48" customFormat="1" ht="18" customHeight="1" x14ac:dyDescent="0.2">
      <c r="A1" s="27" t="s">
        <v>137</v>
      </c>
      <c r="B1" s="27"/>
      <c r="C1" s="27"/>
      <c r="D1" s="27"/>
      <c r="E1" s="27"/>
      <c r="F1" s="27"/>
      <c r="G1" s="42"/>
      <c r="H1" s="218"/>
      <c r="I1" s="42"/>
      <c r="J1" s="42"/>
      <c r="K1" s="42"/>
      <c r="L1" s="42"/>
      <c r="M1" s="42"/>
      <c r="N1" s="42"/>
      <c r="O1" s="42"/>
    </row>
    <row r="2" spans="1:15" s="51" customFormat="1" ht="42" customHeight="1" x14ac:dyDescent="0.2">
      <c r="A2" s="326" t="str">
        <f>'Aree di rischio per processi'!B4</f>
        <v>C) Provvedimenti ampliativi della sfera giuridica dei destinatari privi di effetto economico diretto ed immediato per il destinatario</v>
      </c>
      <c r="B2" s="326"/>
      <c r="C2" s="326"/>
      <c r="D2" s="326"/>
      <c r="E2" s="326"/>
      <c r="F2" s="326"/>
      <c r="G2" s="50" t="s">
        <v>149</v>
      </c>
      <c r="H2" s="219"/>
      <c r="I2" s="43"/>
      <c r="J2" s="43"/>
      <c r="K2" s="43"/>
      <c r="L2" s="43"/>
      <c r="M2" s="43"/>
      <c r="N2" s="43"/>
      <c r="O2" s="42"/>
    </row>
    <row r="3" spans="1:15" ht="28.5" customHeight="1" x14ac:dyDescent="0.2">
      <c r="A3" s="306" t="str">
        <f>'Aree di rischio per processi'!A43</f>
        <v>C.1.1.1 Iscrizione/modifica/cancellazione (su istanza di parte) al RI/REA/AA</v>
      </c>
      <c r="B3" s="307"/>
      <c r="C3" s="307"/>
      <c r="D3" s="307"/>
      <c r="E3" s="168"/>
      <c r="F3" s="52"/>
      <c r="G3" s="53" t="str">
        <f>IF(C6=0,"--",IF(C6&lt;10,"Basso",IF(C6&lt;18,"Medio",IF(C6&lt;25.1,"Alto",""))))</f>
        <v>Alto</v>
      </c>
      <c r="H3" s="212">
        <f>C6</f>
        <v>19.125</v>
      </c>
      <c r="I3" s="34"/>
      <c r="J3" s="34"/>
      <c r="K3" s="34"/>
      <c r="L3" s="34"/>
      <c r="M3" s="34"/>
      <c r="N3" s="34"/>
      <c r="O3" s="42"/>
    </row>
    <row r="4" spans="1:15" ht="51" customHeight="1" outlineLevel="1" x14ac:dyDescent="0.2">
      <c r="A4" s="308" t="str">
        <f>A3</f>
        <v>C.1.1.1 Iscrizione/modifica/cancellazione (su istanza di parte) al RI/REA/AA</v>
      </c>
      <c r="B4" s="312" t="s">
        <v>134</v>
      </c>
      <c r="C4" s="313"/>
      <c r="D4" s="167" t="s">
        <v>297</v>
      </c>
      <c r="E4" s="18" t="s">
        <v>273</v>
      </c>
      <c r="F4" s="167" t="s">
        <v>272</v>
      </c>
      <c r="G4" s="210" t="s">
        <v>0</v>
      </c>
      <c r="H4" s="305" t="s">
        <v>421</v>
      </c>
      <c r="I4" s="316"/>
      <c r="J4" s="317" t="s">
        <v>422</v>
      </c>
      <c r="K4" s="316"/>
      <c r="L4" s="304" t="s">
        <v>156</v>
      </c>
      <c r="M4" s="304" t="s">
        <v>157</v>
      </c>
      <c r="N4" s="316" t="s">
        <v>133</v>
      </c>
      <c r="O4" s="42"/>
    </row>
    <row r="5" spans="1:15" ht="20.100000000000001" customHeight="1" outlineLevel="1" x14ac:dyDescent="0.2">
      <c r="A5" s="309"/>
      <c r="B5" s="314"/>
      <c r="C5" s="315"/>
      <c r="D5" s="32" t="s">
        <v>424</v>
      </c>
      <c r="E5" s="32" t="s">
        <v>419</v>
      </c>
      <c r="F5" s="32" t="s">
        <v>420</v>
      </c>
      <c r="G5" s="32" t="s">
        <v>419</v>
      </c>
      <c r="H5" s="220" t="s">
        <v>2</v>
      </c>
      <c r="I5" s="44" t="s">
        <v>3</v>
      </c>
      <c r="J5" s="44" t="s">
        <v>2</v>
      </c>
      <c r="K5" s="44" t="s">
        <v>3</v>
      </c>
      <c r="L5" s="305"/>
      <c r="M5" s="305"/>
      <c r="N5" s="316"/>
      <c r="O5" s="42"/>
    </row>
    <row r="6" spans="1:15" ht="89.25" outlineLevel="1" x14ac:dyDescent="0.2">
      <c r="A6" s="309"/>
      <c r="B6" s="202" t="s">
        <v>155</v>
      </c>
      <c r="C6" s="318">
        <f>B7*B10</f>
        <v>19.125</v>
      </c>
      <c r="D6" s="159" t="s">
        <v>589</v>
      </c>
      <c r="E6" s="54" t="s">
        <v>337</v>
      </c>
      <c r="F6" s="54" t="str">
        <f>VLOOKUP(E6,'Catalogo rischi'!$A$73:$B$83,2,FALSE)</f>
        <v>CR.5 Elusione delle procedure di svolgimento dell'attività e di controllo</v>
      </c>
      <c r="G6" s="54" t="s">
        <v>132</v>
      </c>
      <c r="H6" s="221" t="s">
        <v>403</v>
      </c>
      <c r="I6" s="266" t="s">
        <v>162</v>
      </c>
      <c r="J6" s="54" t="s">
        <v>387</v>
      </c>
      <c r="K6" s="54"/>
      <c r="L6" s="221" t="s">
        <v>596</v>
      </c>
      <c r="M6" s="221" t="s">
        <v>573</v>
      </c>
      <c r="N6" s="267" t="s">
        <v>597</v>
      </c>
      <c r="O6" s="42"/>
    </row>
    <row r="7" spans="1:15" ht="58.15" customHeight="1" outlineLevel="1" x14ac:dyDescent="0.2">
      <c r="A7" s="309"/>
      <c r="B7" s="203">
        <f>SUM('C'!B6:B47)/6</f>
        <v>2.8333333333333335</v>
      </c>
      <c r="C7" s="319"/>
      <c r="D7" s="159" t="s">
        <v>590</v>
      </c>
      <c r="E7" s="54" t="s">
        <v>337</v>
      </c>
      <c r="F7" s="54" t="str">
        <f>VLOOKUP(E7,'Catalogo rischi'!$A$73:$B$83,2,FALSE)</f>
        <v>CR.5 Elusione delle procedure di svolgimento dell'attività e di controllo</v>
      </c>
      <c r="G7" s="54" t="s">
        <v>132</v>
      </c>
      <c r="H7" s="221" t="s">
        <v>403</v>
      </c>
      <c r="I7" s="54"/>
      <c r="J7" s="54" t="s">
        <v>387</v>
      </c>
      <c r="K7" s="54"/>
      <c r="L7" s="221" t="s">
        <v>596</v>
      </c>
      <c r="M7" s="221" t="s">
        <v>573</v>
      </c>
      <c r="N7" s="267" t="s">
        <v>597</v>
      </c>
      <c r="O7" s="42"/>
    </row>
    <row r="8" spans="1:15" ht="117.6" customHeight="1" outlineLevel="1" x14ac:dyDescent="0.2">
      <c r="A8" s="309"/>
      <c r="B8" s="205"/>
      <c r="C8" s="319"/>
      <c r="D8" s="159" t="s">
        <v>591</v>
      </c>
      <c r="E8" s="54" t="s">
        <v>337</v>
      </c>
      <c r="F8" s="54" t="str">
        <f>VLOOKUP(E8,'Catalogo rischi'!$A$73:$B$83,2,FALSE)</f>
        <v>CR.5 Elusione delle procedure di svolgimento dell'attività e di controllo</v>
      </c>
      <c r="G8" s="54" t="s">
        <v>132</v>
      </c>
      <c r="H8" s="221" t="s">
        <v>403</v>
      </c>
      <c r="I8" s="54" t="s">
        <v>410</v>
      </c>
      <c r="J8" s="54" t="s">
        <v>387</v>
      </c>
      <c r="K8" s="54"/>
      <c r="L8" s="221" t="s">
        <v>596</v>
      </c>
      <c r="M8" s="221" t="s">
        <v>573</v>
      </c>
      <c r="N8" s="267" t="s">
        <v>597</v>
      </c>
      <c r="O8" s="42"/>
    </row>
    <row r="9" spans="1:15" ht="51.6" customHeight="1" outlineLevel="1" x14ac:dyDescent="0.2">
      <c r="A9" s="309"/>
      <c r="B9" s="205" t="s">
        <v>101</v>
      </c>
      <c r="C9" s="319"/>
      <c r="D9" s="159" t="s">
        <v>592</v>
      </c>
      <c r="E9" s="54" t="s">
        <v>337</v>
      </c>
      <c r="F9" s="54" t="str">
        <f>VLOOKUP(E9,'Catalogo rischi'!$A$73:$B$83,2,FALSE)</f>
        <v>CR.5 Elusione delle procedure di svolgimento dell'attività e di controllo</v>
      </c>
      <c r="G9" s="54" t="s">
        <v>132</v>
      </c>
      <c r="H9" s="221" t="s">
        <v>403</v>
      </c>
      <c r="I9" s="54"/>
      <c r="J9" s="54" t="s">
        <v>387</v>
      </c>
      <c r="K9" s="54"/>
      <c r="L9" s="221" t="s">
        <v>598</v>
      </c>
      <c r="M9" s="221" t="s">
        <v>573</v>
      </c>
      <c r="N9" s="267" t="s">
        <v>597</v>
      </c>
      <c r="O9" s="42"/>
    </row>
    <row r="10" spans="1:15" ht="67.900000000000006" customHeight="1" outlineLevel="1" x14ac:dyDescent="0.2">
      <c r="A10" s="309"/>
      <c r="B10" s="204">
        <f>SUM('C'!E6:E34)/4</f>
        <v>6.75</v>
      </c>
      <c r="C10" s="319"/>
      <c r="D10" s="159" t="s">
        <v>593</v>
      </c>
      <c r="E10" s="54" t="s">
        <v>337</v>
      </c>
      <c r="F10" s="54" t="str">
        <f>VLOOKUP(E10,'Catalogo rischi'!$A$73:$B$83,2,FALSE)</f>
        <v>CR.5 Elusione delle procedure di svolgimento dell'attività e di controllo</v>
      </c>
      <c r="G10" s="54" t="s">
        <v>130</v>
      </c>
      <c r="H10" s="221" t="s">
        <v>403</v>
      </c>
      <c r="I10" s="54"/>
      <c r="J10" s="54" t="s">
        <v>387</v>
      </c>
      <c r="K10" s="54"/>
      <c r="L10" s="221" t="s">
        <v>596</v>
      </c>
      <c r="M10" s="221" t="s">
        <v>573</v>
      </c>
      <c r="N10" s="267" t="s">
        <v>597</v>
      </c>
      <c r="O10" s="42"/>
    </row>
    <row r="11" spans="1:15" ht="102.6" customHeight="1" outlineLevel="1" x14ac:dyDescent="0.2">
      <c r="A11" s="309"/>
      <c r="B11" s="89"/>
      <c r="C11" s="319"/>
      <c r="D11" s="159" t="s">
        <v>594</v>
      </c>
      <c r="E11" s="54" t="s">
        <v>337</v>
      </c>
      <c r="F11" s="54" t="str">
        <f>VLOOKUP(E11,'Catalogo rischi'!$A$73:$B$83,2,FALSE)</f>
        <v>CR.5 Elusione delle procedure di svolgimento dell'attività e di controllo</v>
      </c>
      <c r="G11" s="54" t="s">
        <v>130</v>
      </c>
      <c r="H11" s="221" t="s">
        <v>403</v>
      </c>
      <c r="I11" s="54" t="s">
        <v>414</v>
      </c>
      <c r="J11" s="54" t="s">
        <v>387</v>
      </c>
      <c r="K11" s="54"/>
      <c r="L11" s="221" t="s">
        <v>596</v>
      </c>
      <c r="M11" s="221" t="s">
        <v>573</v>
      </c>
      <c r="N11" s="267" t="s">
        <v>597</v>
      </c>
      <c r="O11" s="42"/>
    </row>
    <row r="12" spans="1:15" ht="51" customHeight="1" outlineLevel="1" x14ac:dyDescent="0.2">
      <c r="A12" s="309"/>
      <c r="B12" s="89"/>
      <c r="C12" s="319"/>
      <c r="D12" s="159" t="s">
        <v>595</v>
      </c>
      <c r="E12" s="54" t="s">
        <v>337</v>
      </c>
      <c r="F12" s="54" t="str">
        <f>VLOOKUP(E12,'Catalogo rischi'!$A$73:$B$83,2,FALSE)</f>
        <v>CR.5 Elusione delle procedure di svolgimento dell'attività e di controllo</v>
      </c>
      <c r="G12" s="54" t="s">
        <v>130</v>
      </c>
      <c r="H12" s="221" t="s">
        <v>397</v>
      </c>
      <c r="I12" s="54"/>
      <c r="J12" s="54" t="s">
        <v>387</v>
      </c>
      <c r="K12" s="54"/>
      <c r="L12" s="221" t="s">
        <v>596</v>
      </c>
      <c r="M12" s="221" t="s">
        <v>573</v>
      </c>
      <c r="N12" s="267" t="s">
        <v>597</v>
      </c>
      <c r="O12" s="42"/>
    </row>
    <row r="13" spans="1:15" ht="18" customHeight="1" outlineLevel="1" x14ac:dyDescent="0.2">
      <c r="A13" s="309"/>
      <c r="B13" s="258"/>
      <c r="C13" s="319"/>
      <c r="D13" s="54"/>
      <c r="E13" s="54"/>
      <c r="F13" s="54"/>
      <c r="G13" s="54"/>
      <c r="H13" s="221"/>
      <c r="I13" s="54"/>
      <c r="J13" s="54"/>
      <c r="K13" s="54"/>
      <c r="L13" s="54"/>
      <c r="M13" s="54"/>
      <c r="N13" s="12"/>
      <c r="O13" s="42"/>
    </row>
    <row r="14" spans="1:15" ht="18" customHeight="1" outlineLevel="1" x14ac:dyDescent="0.2">
      <c r="A14" s="309"/>
      <c r="B14" s="89"/>
      <c r="C14" s="319"/>
      <c r="D14" s="54"/>
      <c r="E14" s="54"/>
      <c r="F14" s="54"/>
      <c r="G14" s="54"/>
      <c r="H14" s="221"/>
      <c r="I14" s="54"/>
      <c r="J14" s="54"/>
      <c r="K14" s="54"/>
      <c r="L14" s="54"/>
      <c r="M14" s="54"/>
      <c r="N14" s="12"/>
      <c r="O14" s="42"/>
    </row>
    <row r="15" spans="1:15" ht="18" customHeight="1" outlineLevel="1" x14ac:dyDescent="0.2">
      <c r="A15" s="311"/>
      <c r="B15" s="90"/>
      <c r="C15" s="321"/>
      <c r="D15" s="54"/>
      <c r="E15" s="54"/>
      <c r="F15" s="54"/>
      <c r="G15" s="54"/>
      <c r="H15" s="221"/>
      <c r="I15" s="54"/>
      <c r="J15" s="54"/>
      <c r="K15" s="54"/>
      <c r="L15" s="54"/>
      <c r="M15" s="54"/>
      <c r="N15" s="12"/>
      <c r="O15" s="42"/>
    </row>
    <row r="16" spans="1:15" x14ac:dyDescent="0.2">
      <c r="A16" s="34"/>
      <c r="B16" s="34"/>
      <c r="C16" s="34"/>
      <c r="D16" s="34"/>
      <c r="E16" s="34"/>
      <c r="F16" s="34"/>
      <c r="G16" s="34"/>
      <c r="H16" s="222"/>
      <c r="I16" s="34"/>
      <c r="J16" s="34"/>
      <c r="K16" s="34"/>
      <c r="L16" s="34"/>
      <c r="M16" s="34"/>
      <c r="N16" s="34"/>
      <c r="O16" s="42"/>
    </row>
    <row r="17" spans="1:15" ht="36" customHeight="1" x14ac:dyDescent="0.2">
      <c r="A17" s="306" t="str">
        <f>'Aree di rischio per processi'!A44</f>
        <v>C.1.1.2 Iscrizioni d’ufficio al RI/REA/AA</v>
      </c>
      <c r="B17" s="307"/>
      <c r="C17" s="307"/>
      <c r="D17" s="307"/>
      <c r="E17" s="168"/>
      <c r="F17" s="52"/>
      <c r="G17" s="53" t="str">
        <f>IF(B20=0,"--",IF(C20&lt;10,"Basso",IF(C20&lt;18,"Medio",IF(C20&lt;25.1,"Alto",""))))</f>
        <v>Alto</v>
      </c>
      <c r="H17" s="212">
        <f>C20</f>
        <v>19.333333333333332</v>
      </c>
      <c r="I17" s="34"/>
      <c r="J17" s="34"/>
      <c r="K17" s="34"/>
      <c r="L17" s="34"/>
      <c r="M17" s="34"/>
      <c r="N17" s="34"/>
      <c r="O17" s="42"/>
    </row>
    <row r="18" spans="1:15" ht="51" customHeight="1" outlineLevel="1" x14ac:dyDescent="0.2">
      <c r="A18" s="308" t="str">
        <f>A17</f>
        <v>C.1.1.2 Iscrizioni d’ufficio al RI/REA/AA</v>
      </c>
      <c r="B18" s="312" t="s">
        <v>134</v>
      </c>
      <c r="C18" s="313"/>
      <c r="D18" s="167" t="s">
        <v>297</v>
      </c>
      <c r="E18" s="18" t="s">
        <v>273</v>
      </c>
      <c r="F18" s="167" t="s">
        <v>272</v>
      </c>
      <c r="G18" s="210" t="s">
        <v>0</v>
      </c>
      <c r="H18" s="305" t="s">
        <v>421</v>
      </c>
      <c r="I18" s="316"/>
      <c r="J18" s="317" t="s">
        <v>422</v>
      </c>
      <c r="K18" s="316"/>
      <c r="L18" s="304" t="s">
        <v>156</v>
      </c>
      <c r="M18" s="304" t="s">
        <v>157</v>
      </c>
      <c r="N18" s="316" t="s">
        <v>133</v>
      </c>
      <c r="O18" s="42"/>
    </row>
    <row r="19" spans="1:15" ht="20.100000000000001" customHeight="1" outlineLevel="1" x14ac:dyDescent="0.2">
      <c r="A19" s="309"/>
      <c r="B19" s="314"/>
      <c r="C19" s="315"/>
      <c r="D19" s="32" t="s">
        <v>424</v>
      </c>
      <c r="E19" s="32" t="s">
        <v>419</v>
      </c>
      <c r="F19" s="32" t="s">
        <v>420</v>
      </c>
      <c r="G19" s="32" t="s">
        <v>419</v>
      </c>
      <c r="H19" s="220" t="s">
        <v>2</v>
      </c>
      <c r="I19" s="44" t="s">
        <v>3</v>
      </c>
      <c r="J19" s="44" t="s">
        <v>2</v>
      </c>
      <c r="K19" s="44" t="s">
        <v>3</v>
      </c>
      <c r="L19" s="305"/>
      <c r="M19" s="305"/>
      <c r="N19" s="316"/>
      <c r="O19" s="42"/>
    </row>
    <row r="20" spans="1:15" ht="96" customHeight="1" outlineLevel="1" x14ac:dyDescent="0.2">
      <c r="A20" s="309"/>
      <c r="B20" s="202" t="s">
        <v>155</v>
      </c>
      <c r="C20" s="318">
        <f>B21*B24</f>
        <v>19.333333333333332</v>
      </c>
      <c r="D20" s="159" t="s">
        <v>599</v>
      </c>
      <c r="E20" s="54" t="str">
        <f>'Catalogo rischi'!A79</f>
        <v>RC.07 mancata o insufficiente verifica della completezza della documentazione presentata</v>
      </c>
      <c r="F20" s="54" t="str">
        <f>VLOOKUP(E20,'Catalogo rischi'!$A$73:$B$83,2,FALSE)</f>
        <v>CR.5 Elusione delle procedure di svolgimento dell'attività e di controllo</v>
      </c>
      <c r="G20" s="54" t="s">
        <v>130</v>
      </c>
      <c r="H20" s="221" t="s">
        <v>403</v>
      </c>
      <c r="I20" s="54" t="s">
        <v>414</v>
      </c>
      <c r="J20" s="54" t="s">
        <v>387</v>
      </c>
      <c r="K20" s="54"/>
      <c r="L20" s="221" t="s">
        <v>596</v>
      </c>
      <c r="M20" s="221" t="s">
        <v>573</v>
      </c>
      <c r="N20" s="267" t="s">
        <v>597</v>
      </c>
      <c r="O20" s="42"/>
    </row>
    <row r="21" spans="1:15" ht="18" customHeight="1" outlineLevel="1" x14ac:dyDescent="0.2">
      <c r="A21" s="309"/>
      <c r="B21" s="203">
        <f>SUM('C'!B54:B95)/6</f>
        <v>2.6666666666666665</v>
      </c>
      <c r="C21" s="319"/>
      <c r="D21" s="54"/>
      <c r="E21" s="54"/>
      <c r="F21" s="54"/>
      <c r="G21" s="54"/>
      <c r="H21" s="221"/>
      <c r="I21" s="54"/>
      <c r="J21" s="54"/>
      <c r="K21" s="54"/>
      <c r="L21" s="54"/>
      <c r="M21" s="54"/>
      <c r="N21" s="12"/>
      <c r="O21" s="42"/>
    </row>
    <row r="22" spans="1:15" ht="18" customHeight="1" outlineLevel="1" x14ac:dyDescent="0.2">
      <c r="A22" s="309"/>
      <c r="B22" s="205"/>
      <c r="C22" s="319"/>
      <c r="D22" s="54"/>
      <c r="E22" s="54"/>
      <c r="F22" s="54"/>
      <c r="G22" s="54"/>
      <c r="H22" s="221"/>
      <c r="I22" s="54"/>
      <c r="J22" s="54"/>
      <c r="K22" s="54"/>
      <c r="L22" s="54"/>
      <c r="M22" s="54"/>
      <c r="N22" s="12"/>
      <c r="O22" s="42"/>
    </row>
    <row r="23" spans="1:15" ht="18" customHeight="1" outlineLevel="1" x14ac:dyDescent="0.2">
      <c r="A23" s="309"/>
      <c r="B23" s="205" t="s">
        <v>101</v>
      </c>
      <c r="C23" s="319"/>
      <c r="D23" s="54"/>
      <c r="E23" s="54"/>
      <c r="F23" s="54"/>
      <c r="G23" s="54"/>
      <c r="H23" s="221"/>
      <c r="I23" s="54"/>
      <c r="J23" s="54"/>
      <c r="K23" s="54"/>
      <c r="L23" s="54"/>
      <c r="M23" s="54"/>
      <c r="N23" s="12"/>
      <c r="O23" s="42"/>
    </row>
    <row r="24" spans="1:15" ht="18" customHeight="1" outlineLevel="1" x14ac:dyDescent="0.2">
      <c r="A24" s="309"/>
      <c r="B24" s="204">
        <f>SUM('C'!E54:E82)/4</f>
        <v>7.25</v>
      </c>
      <c r="C24" s="319"/>
      <c r="D24" s="54"/>
      <c r="E24" s="54"/>
      <c r="F24" s="54"/>
      <c r="G24" s="54"/>
      <c r="H24" s="221"/>
      <c r="I24" s="54"/>
      <c r="J24" s="54"/>
      <c r="K24" s="54"/>
      <c r="L24" s="54"/>
      <c r="M24" s="54"/>
      <c r="N24" s="12"/>
      <c r="O24" s="42"/>
    </row>
    <row r="25" spans="1:15" ht="18" customHeight="1" outlineLevel="1" x14ac:dyDescent="0.2">
      <c r="A25" s="309"/>
      <c r="B25" s="89"/>
      <c r="C25" s="319"/>
      <c r="D25" s="54"/>
      <c r="E25" s="54"/>
      <c r="F25" s="54"/>
      <c r="G25" s="54"/>
      <c r="H25" s="221"/>
      <c r="I25" s="54"/>
      <c r="J25" s="54"/>
      <c r="K25" s="54"/>
      <c r="L25" s="54"/>
      <c r="M25" s="54"/>
      <c r="N25" s="12"/>
      <c r="O25" s="42"/>
    </row>
    <row r="26" spans="1:15" ht="18" customHeight="1" outlineLevel="1" x14ac:dyDescent="0.2">
      <c r="A26" s="309"/>
      <c r="B26" s="89"/>
      <c r="C26" s="319"/>
      <c r="D26" s="54"/>
      <c r="E26" s="54"/>
      <c r="F26" s="54"/>
      <c r="G26" s="54"/>
      <c r="H26" s="221"/>
      <c r="I26" s="54"/>
      <c r="J26" s="54"/>
      <c r="K26" s="54"/>
      <c r="L26" s="54"/>
      <c r="M26" s="54"/>
      <c r="N26" s="12"/>
      <c r="O26" s="42"/>
    </row>
    <row r="27" spans="1:15" ht="18" customHeight="1" outlineLevel="1" x14ac:dyDescent="0.2">
      <c r="A27" s="309"/>
      <c r="B27" s="258"/>
      <c r="C27" s="319"/>
      <c r="D27" s="54"/>
      <c r="E27" s="54"/>
      <c r="F27" s="54"/>
      <c r="G27" s="54"/>
      <c r="H27" s="221"/>
      <c r="I27" s="54"/>
      <c r="J27" s="54"/>
      <c r="K27" s="54"/>
      <c r="L27" s="54"/>
      <c r="M27" s="54"/>
      <c r="N27" s="12"/>
      <c r="O27" s="42"/>
    </row>
    <row r="28" spans="1:15" ht="18" customHeight="1" outlineLevel="1" x14ac:dyDescent="0.2">
      <c r="A28" s="309"/>
      <c r="B28" s="89"/>
      <c r="C28" s="319"/>
      <c r="D28" s="54"/>
      <c r="E28" s="54"/>
      <c r="F28" s="54"/>
      <c r="G28" s="54"/>
      <c r="H28" s="221"/>
      <c r="I28" s="54"/>
      <c r="J28" s="54"/>
      <c r="K28" s="54"/>
      <c r="L28" s="54"/>
      <c r="M28" s="54"/>
      <c r="N28" s="12"/>
      <c r="O28" s="42"/>
    </row>
    <row r="29" spans="1:15" ht="18" customHeight="1" outlineLevel="1" x14ac:dyDescent="0.2">
      <c r="A29" s="311"/>
      <c r="B29" s="90"/>
      <c r="C29" s="321"/>
      <c r="D29" s="54"/>
      <c r="E29" s="54"/>
      <c r="F29" s="54"/>
      <c r="G29" s="54"/>
      <c r="H29" s="221"/>
      <c r="I29" s="54"/>
      <c r="J29" s="54"/>
      <c r="K29" s="54"/>
      <c r="L29" s="54"/>
      <c r="M29" s="54"/>
      <c r="N29" s="12"/>
      <c r="O29" s="42"/>
    </row>
    <row r="30" spans="1:15" x14ac:dyDescent="0.2">
      <c r="A30" s="34"/>
      <c r="B30" s="34"/>
      <c r="C30" s="34"/>
      <c r="D30" s="34"/>
      <c r="E30" s="34"/>
      <c r="F30" s="34"/>
      <c r="G30" s="34"/>
      <c r="H30" s="222"/>
      <c r="I30" s="34"/>
      <c r="J30" s="34"/>
      <c r="K30" s="34"/>
      <c r="L30" s="34"/>
      <c r="M30" s="34"/>
      <c r="N30" s="34"/>
      <c r="O30" s="42"/>
    </row>
    <row r="31" spans="1:15" ht="32.1" customHeight="1" x14ac:dyDescent="0.2">
      <c r="A31" s="306" t="str">
        <f>'Aree di rischio per processi'!A45</f>
        <v>C.1.1.3 Cancellazioni d’ufficio al RI/REA/AA</v>
      </c>
      <c r="B31" s="307"/>
      <c r="C31" s="307"/>
      <c r="D31" s="307"/>
      <c r="E31" s="168"/>
      <c r="F31" s="52"/>
      <c r="G31" s="53" t="str">
        <f>IF(B34=0,"--",IF(C34&lt;10,"Basso",IF(C34&lt;18,"Medio",IF(C34&lt;25.1,"Alto",""))))</f>
        <v/>
      </c>
      <c r="H31" s="212">
        <f>C34</f>
        <v>25.375</v>
      </c>
      <c r="I31" s="34"/>
      <c r="J31" s="34"/>
      <c r="K31" s="34"/>
      <c r="L31" s="34"/>
      <c r="M31" s="34"/>
      <c r="N31" s="34"/>
      <c r="O31" s="42"/>
    </row>
    <row r="32" spans="1:15" ht="51" customHeight="1" outlineLevel="1" x14ac:dyDescent="0.2">
      <c r="A32" s="308" t="str">
        <f>A31</f>
        <v>C.1.1.3 Cancellazioni d’ufficio al RI/REA/AA</v>
      </c>
      <c r="B32" s="312" t="s">
        <v>134</v>
      </c>
      <c r="C32" s="313"/>
      <c r="D32" s="167" t="s">
        <v>297</v>
      </c>
      <c r="E32" s="18" t="s">
        <v>273</v>
      </c>
      <c r="F32" s="167" t="s">
        <v>272</v>
      </c>
      <c r="G32" s="210" t="s">
        <v>0</v>
      </c>
      <c r="H32" s="305" t="s">
        <v>421</v>
      </c>
      <c r="I32" s="316"/>
      <c r="J32" s="317" t="s">
        <v>422</v>
      </c>
      <c r="K32" s="316"/>
      <c r="L32" s="304" t="s">
        <v>156</v>
      </c>
      <c r="M32" s="304" t="s">
        <v>157</v>
      </c>
      <c r="N32" s="316" t="s">
        <v>133</v>
      </c>
      <c r="O32" s="42"/>
    </row>
    <row r="33" spans="1:15" ht="20.100000000000001" customHeight="1" outlineLevel="1" x14ac:dyDescent="0.2">
      <c r="A33" s="309"/>
      <c r="B33" s="314"/>
      <c r="C33" s="315"/>
      <c r="D33" s="32" t="s">
        <v>424</v>
      </c>
      <c r="E33" s="32" t="s">
        <v>419</v>
      </c>
      <c r="F33" s="32" t="s">
        <v>420</v>
      </c>
      <c r="G33" s="32" t="s">
        <v>419</v>
      </c>
      <c r="H33" s="220" t="s">
        <v>2</v>
      </c>
      <c r="I33" s="44" t="s">
        <v>3</v>
      </c>
      <c r="J33" s="44" t="s">
        <v>2</v>
      </c>
      <c r="K33" s="44" t="s">
        <v>3</v>
      </c>
      <c r="L33" s="305"/>
      <c r="M33" s="305"/>
      <c r="N33" s="316"/>
      <c r="O33" s="42"/>
    </row>
    <row r="34" spans="1:15" ht="97.9" customHeight="1" outlineLevel="1" x14ac:dyDescent="0.2">
      <c r="A34" s="309"/>
      <c r="B34" s="202" t="s">
        <v>155</v>
      </c>
      <c r="C34" s="318">
        <f>B35*B38</f>
        <v>25.375</v>
      </c>
      <c r="D34" s="159" t="s">
        <v>600</v>
      </c>
      <c r="E34" s="54" t="s">
        <v>341</v>
      </c>
      <c r="F34" s="54" t="str">
        <f>VLOOKUP(E34,'Catalogo rischi'!$A$73:$B$83,2,FALSE)</f>
        <v>CR.6 Uso improprio o distorto della discrezionalità</v>
      </c>
      <c r="G34" s="54" t="s">
        <v>130</v>
      </c>
      <c r="H34" s="221" t="s">
        <v>403</v>
      </c>
      <c r="I34" s="54" t="s">
        <v>414</v>
      </c>
      <c r="J34" s="54" t="s">
        <v>387</v>
      </c>
      <c r="K34" s="54" t="s">
        <v>381</v>
      </c>
      <c r="L34" s="221" t="s">
        <v>596</v>
      </c>
      <c r="M34" s="221" t="s">
        <v>573</v>
      </c>
      <c r="N34" s="267" t="s">
        <v>597</v>
      </c>
      <c r="O34" s="42"/>
    </row>
    <row r="35" spans="1:15" ht="36" customHeight="1" outlineLevel="1" x14ac:dyDescent="0.2">
      <c r="A35" s="309"/>
      <c r="B35" s="203">
        <f>SUM('C'!B102:B143)/6</f>
        <v>3.5</v>
      </c>
      <c r="C35" s="319"/>
      <c r="D35" s="159" t="s">
        <v>601</v>
      </c>
      <c r="E35" s="54" t="s">
        <v>341</v>
      </c>
      <c r="F35" s="54" t="str">
        <f>VLOOKUP(E35,'Catalogo rischi'!$A$73:$B$83,2,FALSE)</f>
        <v>CR.6 Uso improprio o distorto della discrezionalità</v>
      </c>
      <c r="G35" s="54" t="s">
        <v>130</v>
      </c>
      <c r="H35" s="221" t="s">
        <v>403</v>
      </c>
      <c r="I35" s="54"/>
      <c r="J35" s="54" t="s">
        <v>387</v>
      </c>
      <c r="K35" s="54"/>
      <c r="L35" s="221" t="s">
        <v>596</v>
      </c>
      <c r="M35" s="221" t="s">
        <v>573</v>
      </c>
      <c r="N35" s="267" t="s">
        <v>597</v>
      </c>
      <c r="O35" s="42"/>
    </row>
    <row r="36" spans="1:15" ht="35.450000000000003" customHeight="1" outlineLevel="1" x14ac:dyDescent="0.2">
      <c r="A36" s="309"/>
      <c r="B36" s="205"/>
      <c r="C36" s="319"/>
      <c r="D36" s="159" t="s">
        <v>602</v>
      </c>
      <c r="E36" s="54" t="s">
        <v>341</v>
      </c>
      <c r="F36" s="54" t="str">
        <f>VLOOKUP(E36,'Catalogo rischi'!$A$73:$B$83,2,FALSE)</f>
        <v>CR.6 Uso improprio o distorto della discrezionalità</v>
      </c>
      <c r="G36" s="54" t="s">
        <v>130</v>
      </c>
      <c r="H36" s="221" t="s">
        <v>403</v>
      </c>
      <c r="I36" s="54"/>
      <c r="J36" s="54" t="s">
        <v>387</v>
      </c>
      <c r="K36" s="54"/>
      <c r="L36" s="221" t="s">
        <v>604</v>
      </c>
      <c r="M36" s="221" t="s">
        <v>573</v>
      </c>
      <c r="N36" s="267" t="s">
        <v>597</v>
      </c>
      <c r="O36" s="42"/>
    </row>
    <row r="37" spans="1:15" ht="125.45" customHeight="1" outlineLevel="1" x14ac:dyDescent="0.2">
      <c r="A37" s="309"/>
      <c r="B37" s="205" t="s">
        <v>101</v>
      </c>
      <c r="C37" s="319"/>
      <c r="D37" s="159" t="s">
        <v>603</v>
      </c>
      <c r="E37" s="54" t="s">
        <v>341</v>
      </c>
      <c r="F37" s="54" t="str">
        <f>VLOOKUP(E37,'Catalogo rischi'!$A$73:$B$83,2,FALSE)</f>
        <v>CR.6 Uso improprio o distorto della discrezionalità</v>
      </c>
      <c r="G37" s="54" t="s">
        <v>130</v>
      </c>
      <c r="H37" s="221" t="s">
        <v>403</v>
      </c>
      <c r="I37" s="54" t="s">
        <v>414</v>
      </c>
      <c r="J37" s="54" t="s">
        <v>387</v>
      </c>
      <c r="K37" s="54"/>
      <c r="L37" s="221" t="s">
        <v>604</v>
      </c>
      <c r="M37" s="221" t="s">
        <v>573</v>
      </c>
      <c r="N37" s="267" t="s">
        <v>597</v>
      </c>
      <c r="O37" s="42"/>
    </row>
    <row r="38" spans="1:15" ht="18" customHeight="1" outlineLevel="1" x14ac:dyDescent="0.2">
      <c r="A38" s="309"/>
      <c r="B38" s="204">
        <f>SUM('C'!E102:E130)/4</f>
        <v>7.25</v>
      </c>
      <c r="C38" s="319"/>
      <c r="D38" s="54"/>
      <c r="E38" s="54"/>
      <c r="F38" s="54"/>
      <c r="G38" s="54"/>
      <c r="H38" s="221"/>
      <c r="I38" s="54"/>
      <c r="J38" s="54"/>
      <c r="K38" s="54"/>
      <c r="L38" s="54"/>
      <c r="M38" s="54"/>
      <c r="N38" s="12"/>
      <c r="O38" s="42"/>
    </row>
    <row r="39" spans="1:15" ht="18" customHeight="1" outlineLevel="1" x14ac:dyDescent="0.2">
      <c r="A39" s="309"/>
      <c r="B39" s="89"/>
      <c r="C39" s="319"/>
      <c r="D39" s="54"/>
      <c r="E39" s="54"/>
      <c r="F39" s="54"/>
      <c r="G39" s="54"/>
      <c r="H39" s="221"/>
      <c r="I39" s="54"/>
      <c r="J39" s="54"/>
      <c r="K39" s="54"/>
      <c r="L39" s="54"/>
      <c r="M39" s="54"/>
      <c r="N39" s="12"/>
      <c r="O39" s="42"/>
    </row>
    <row r="40" spans="1:15" ht="18" customHeight="1" outlineLevel="1" x14ac:dyDescent="0.2">
      <c r="A40" s="309"/>
      <c r="B40" s="89"/>
      <c r="C40" s="319"/>
      <c r="D40" s="54"/>
      <c r="E40" s="54"/>
      <c r="F40" s="54"/>
      <c r="G40" s="54"/>
      <c r="H40" s="221"/>
      <c r="I40" s="54"/>
      <c r="J40" s="54"/>
      <c r="K40" s="54"/>
      <c r="L40" s="54"/>
      <c r="M40" s="54"/>
      <c r="N40" s="12"/>
      <c r="O40" s="42"/>
    </row>
    <row r="41" spans="1:15" ht="18" customHeight="1" outlineLevel="1" x14ac:dyDescent="0.2">
      <c r="A41" s="309"/>
      <c r="B41" s="258"/>
      <c r="C41" s="319"/>
      <c r="D41" s="54"/>
      <c r="E41" s="54"/>
      <c r="F41" s="54"/>
      <c r="G41" s="54"/>
      <c r="H41" s="221"/>
      <c r="I41" s="54"/>
      <c r="J41" s="54"/>
      <c r="K41" s="54"/>
      <c r="L41" s="54"/>
      <c r="M41" s="54"/>
      <c r="N41" s="12"/>
      <c r="O41" s="42"/>
    </row>
    <row r="42" spans="1:15" ht="18" customHeight="1" outlineLevel="1" x14ac:dyDescent="0.2">
      <c r="A42" s="309"/>
      <c r="B42" s="89"/>
      <c r="C42" s="319"/>
      <c r="D42" s="54"/>
      <c r="E42" s="54"/>
      <c r="F42" s="54"/>
      <c r="G42" s="54"/>
      <c r="H42" s="221"/>
      <c r="I42" s="54"/>
      <c r="J42" s="54"/>
      <c r="K42" s="54"/>
      <c r="L42" s="54"/>
      <c r="M42" s="54"/>
      <c r="N42" s="12"/>
      <c r="O42" s="42"/>
    </row>
    <row r="43" spans="1:15" ht="18" customHeight="1" outlineLevel="1" x14ac:dyDescent="0.2">
      <c r="A43" s="311"/>
      <c r="B43" s="90"/>
      <c r="C43" s="321"/>
      <c r="D43" s="54"/>
      <c r="E43" s="54"/>
      <c r="F43" s="54"/>
      <c r="G43" s="54"/>
      <c r="H43" s="221"/>
      <c r="I43" s="54"/>
      <c r="J43" s="54"/>
      <c r="K43" s="54"/>
      <c r="L43" s="54"/>
      <c r="M43" s="54"/>
      <c r="N43" s="12"/>
      <c r="O43" s="42"/>
    </row>
    <row r="44" spans="1:15" x14ac:dyDescent="0.2">
      <c r="A44" s="34"/>
      <c r="B44" s="34"/>
      <c r="C44" s="34"/>
      <c r="D44" s="34"/>
      <c r="E44" s="34"/>
      <c r="F44" s="34"/>
      <c r="G44" s="34"/>
      <c r="H44" s="222"/>
      <c r="I44" s="34"/>
      <c r="J44" s="34"/>
      <c r="K44" s="34"/>
      <c r="L44" s="34"/>
      <c r="M44" s="34"/>
      <c r="N44" s="34"/>
      <c r="O44" s="42"/>
    </row>
    <row r="45" spans="1:15" ht="31.5" customHeight="1" x14ac:dyDescent="0.2">
      <c r="A45" s="306" t="str">
        <f>'Aree di rischio per processi'!A46</f>
        <v>C.1.1.4 Accertamento violazioni amministrative (RI, REA, AA)</v>
      </c>
      <c r="B45" s="307"/>
      <c r="C45" s="307"/>
      <c r="D45" s="307"/>
      <c r="E45" s="168"/>
      <c r="F45" s="52"/>
      <c r="G45" s="53" t="str">
        <f>IF(B48=0,"--",IF(C48&lt;10,"Basso",IF(C48&lt;18,"Medio",IF(C48&lt;25.1,"Alto",""))))</f>
        <v>Medio</v>
      </c>
      <c r="H45" s="212">
        <f>C48</f>
        <v>15.625</v>
      </c>
      <c r="I45" s="34"/>
      <c r="J45" s="34"/>
      <c r="K45" s="34"/>
      <c r="L45" s="34"/>
      <c r="M45" s="34"/>
      <c r="N45" s="34"/>
      <c r="O45" s="42"/>
    </row>
    <row r="46" spans="1:15" ht="51" customHeight="1" outlineLevel="1" x14ac:dyDescent="0.2">
      <c r="A46" s="308" t="str">
        <f>A45</f>
        <v>C.1.1.4 Accertamento violazioni amministrative (RI, REA, AA)</v>
      </c>
      <c r="B46" s="312" t="s">
        <v>134</v>
      </c>
      <c r="C46" s="313"/>
      <c r="D46" s="167" t="s">
        <v>297</v>
      </c>
      <c r="E46" s="18" t="s">
        <v>273</v>
      </c>
      <c r="F46" s="167" t="s">
        <v>272</v>
      </c>
      <c r="G46" s="210" t="s">
        <v>0</v>
      </c>
      <c r="H46" s="305" t="s">
        <v>421</v>
      </c>
      <c r="I46" s="316"/>
      <c r="J46" s="317" t="s">
        <v>422</v>
      </c>
      <c r="K46" s="316"/>
      <c r="L46" s="304" t="s">
        <v>156</v>
      </c>
      <c r="M46" s="304" t="s">
        <v>157</v>
      </c>
      <c r="N46" s="316" t="s">
        <v>133</v>
      </c>
      <c r="O46" s="42"/>
    </row>
    <row r="47" spans="1:15" ht="20.100000000000001" customHeight="1" outlineLevel="1" x14ac:dyDescent="0.2">
      <c r="A47" s="309"/>
      <c r="B47" s="314"/>
      <c r="C47" s="315"/>
      <c r="D47" s="32" t="s">
        <v>424</v>
      </c>
      <c r="E47" s="32" t="s">
        <v>419</v>
      </c>
      <c r="F47" s="32" t="s">
        <v>420</v>
      </c>
      <c r="G47" s="32" t="s">
        <v>419</v>
      </c>
      <c r="H47" s="220" t="s">
        <v>2</v>
      </c>
      <c r="I47" s="44" t="s">
        <v>3</v>
      </c>
      <c r="J47" s="44" t="s">
        <v>2</v>
      </c>
      <c r="K47" s="44" t="s">
        <v>3</v>
      </c>
      <c r="L47" s="305"/>
      <c r="M47" s="305"/>
      <c r="N47" s="316"/>
      <c r="O47" s="42"/>
    </row>
    <row r="48" spans="1:15" ht="114.75" outlineLevel="1" x14ac:dyDescent="0.2">
      <c r="A48" s="309"/>
      <c r="B48" s="202" t="s">
        <v>155</v>
      </c>
      <c r="C48" s="318">
        <f>B49*B52</f>
        <v>15.625</v>
      </c>
      <c r="D48" s="159" t="s">
        <v>605</v>
      </c>
      <c r="E48" s="54" t="s">
        <v>334</v>
      </c>
      <c r="F48" s="54" t="str">
        <f>VLOOKUP(E48,'Catalogo rischi'!$A$73:$B$83,2,FALSE)</f>
        <v>CR.6 Uso improprio o distorto della discrezionalità</v>
      </c>
      <c r="G48" s="54" t="s">
        <v>130</v>
      </c>
      <c r="H48" s="221" t="s">
        <v>397</v>
      </c>
      <c r="I48" s="54" t="s">
        <v>414</v>
      </c>
      <c r="J48" s="54" t="s">
        <v>387</v>
      </c>
      <c r="K48" s="54"/>
      <c r="L48" s="221" t="s">
        <v>596</v>
      </c>
      <c r="M48" s="221" t="s">
        <v>573</v>
      </c>
      <c r="N48" s="267" t="s">
        <v>597</v>
      </c>
      <c r="O48" s="42"/>
    </row>
    <row r="49" spans="1:15" ht="18" customHeight="1" outlineLevel="1" x14ac:dyDescent="0.2">
      <c r="A49" s="309"/>
      <c r="B49" s="203">
        <f>SUM('C'!B151:B192)/6</f>
        <v>2.5</v>
      </c>
      <c r="C49" s="319"/>
      <c r="D49" s="54"/>
      <c r="E49" s="54"/>
      <c r="F49" s="54"/>
      <c r="G49" s="54"/>
      <c r="H49" s="221"/>
      <c r="I49" s="54"/>
      <c r="J49" s="54"/>
      <c r="K49" s="54"/>
      <c r="L49" s="54"/>
      <c r="M49" s="54"/>
      <c r="N49" s="12"/>
      <c r="O49" s="42"/>
    </row>
    <row r="50" spans="1:15" ht="18" customHeight="1" outlineLevel="1" x14ac:dyDescent="0.2">
      <c r="A50" s="309"/>
      <c r="B50" s="205"/>
      <c r="C50" s="319"/>
      <c r="D50" s="54"/>
      <c r="E50" s="54"/>
      <c r="F50" s="54"/>
      <c r="G50" s="54"/>
      <c r="H50" s="221"/>
      <c r="I50" s="54"/>
      <c r="J50" s="54"/>
      <c r="K50" s="54"/>
      <c r="L50" s="54"/>
      <c r="M50" s="54"/>
      <c r="N50" s="12"/>
      <c r="O50" s="42"/>
    </row>
    <row r="51" spans="1:15" ht="18" customHeight="1" outlineLevel="1" x14ac:dyDescent="0.2">
      <c r="A51" s="309"/>
      <c r="B51" s="205" t="s">
        <v>101</v>
      </c>
      <c r="C51" s="319"/>
      <c r="D51" s="54"/>
      <c r="E51" s="54"/>
      <c r="F51" s="54"/>
      <c r="G51" s="54"/>
      <c r="H51" s="221"/>
      <c r="I51" s="54"/>
      <c r="J51" s="54"/>
      <c r="K51" s="54"/>
      <c r="L51" s="54"/>
      <c r="M51" s="54"/>
      <c r="N51" s="12"/>
      <c r="O51" s="42"/>
    </row>
    <row r="52" spans="1:15" ht="18" customHeight="1" outlineLevel="1" x14ac:dyDescent="0.2">
      <c r="A52" s="309"/>
      <c r="B52" s="204">
        <f>SUM('C'!E151:E179)/4</f>
        <v>6.25</v>
      </c>
      <c r="C52" s="319"/>
      <c r="D52" s="54"/>
      <c r="E52" s="54"/>
      <c r="F52" s="54"/>
      <c r="G52" s="54"/>
      <c r="H52" s="221"/>
      <c r="I52" s="54"/>
      <c r="J52" s="54"/>
      <c r="K52" s="54"/>
      <c r="L52" s="54"/>
      <c r="M52" s="54"/>
      <c r="N52" s="12"/>
      <c r="O52" s="42"/>
    </row>
    <row r="53" spans="1:15" ht="18" customHeight="1" outlineLevel="1" x14ac:dyDescent="0.2">
      <c r="A53" s="309"/>
      <c r="B53" s="89"/>
      <c r="C53" s="319"/>
      <c r="D53" s="54"/>
      <c r="E53" s="54"/>
      <c r="F53" s="54"/>
      <c r="G53" s="54"/>
      <c r="H53" s="221"/>
      <c r="I53" s="54"/>
      <c r="J53" s="54"/>
      <c r="K53" s="54"/>
      <c r="L53" s="54"/>
      <c r="M53" s="54"/>
      <c r="N53" s="12"/>
      <c r="O53" s="42"/>
    </row>
    <row r="54" spans="1:15" ht="18" customHeight="1" outlineLevel="1" x14ac:dyDescent="0.2">
      <c r="A54" s="309"/>
      <c r="B54" s="89"/>
      <c r="C54" s="319"/>
      <c r="D54" s="54"/>
      <c r="E54" s="54"/>
      <c r="F54" s="54"/>
      <c r="G54" s="54"/>
      <c r="H54" s="221"/>
      <c r="I54" s="54"/>
      <c r="J54" s="54"/>
      <c r="K54" s="54"/>
      <c r="L54" s="54"/>
      <c r="M54" s="54"/>
      <c r="N54" s="12"/>
      <c r="O54" s="42"/>
    </row>
    <row r="55" spans="1:15" ht="18" customHeight="1" outlineLevel="1" x14ac:dyDescent="0.2">
      <c r="A55" s="309"/>
      <c r="B55" s="258"/>
      <c r="C55" s="319"/>
      <c r="D55" s="54"/>
      <c r="E55" s="54"/>
      <c r="F55" s="54"/>
      <c r="G55" s="54"/>
      <c r="H55" s="221"/>
      <c r="I55" s="54"/>
      <c r="J55" s="54"/>
      <c r="K55" s="54"/>
      <c r="L55" s="54"/>
      <c r="M55" s="54"/>
      <c r="N55" s="12"/>
      <c r="O55" s="42"/>
    </row>
    <row r="56" spans="1:15" ht="18" customHeight="1" outlineLevel="1" x14ac:dyDescent="0.2">
      <c r="A56" s="309"/>
      <c r="B56" s="89"/>
      <c r="C56" s="319"/>
      <c r="D56" s="54"/>
      <c r="E56" s="54"/>
      <c r="F56" s="54"/>
      <c r="G56" s="54"/>
      <c r="H56" s="221"/>
      <c r="I56" s="54"/>
      <c r="J56" s="54"/>
      <c r="K56" s="54"/>
      <c r="L56" s="54"/>
      <c r="M56" s="54"/>
      <c r="N56" s="12"/>
      <c r="O56" s="42"/>
    </row>
    <row r="57" spans="1:15" ht="18" customHeight="1" outlineLevel="1" x14ac:dyDescent="0.2">
      <c r="A57" s="311"/>
      <c r="B57" s="90"/>
      <c r="C57" s="321"/>
      <c r="D57" s="54"/>
      <c r="E57" s="54"/>
      <c r="F57" s="54"/>
      <c r="G57" s="54"/>
      <c r="H57" s="221"/>
      <c r="I57" s="54"/>
      <c r="J57" s="54"/>
      <c r="K57" s="54"/>
      <c r="L57" s="54"/>
      <c r="M57" s="54"/>
      <c r="N57" s="12"/>
      <c r="O57" s="42"/>
    </row>
    <row r="58" spans="1:15" x14ac:dyDescent="0.2">
      <c r="A58" s="34"/>
      <c r="B58" s="34"/>
      <c r="C58" s="34"/>
      <c r="D58" s="34"/>
      <c r="E58" s="34"/>
      <c r="F58" s="34"/>
      <c r="G58" s="34"/>
      <c r="H58" s="222"/>
      <c r="I58" s="34"/>
      <c r="J58" s="34"/>
      <c r="K58" s="34"/>
      <c r="L58" s="34"/>
      <c r="M58" s="34"/>
      <c r="N58" s="34"/>
      <c r="O58" s="42"/>
    </row>
    <row r="59" spans="1:15" ht="20.25" customHeight="1" x14ac:dyDescent="0.2">
      <c r="A59" s="306" t="str">
        <f>'Aree di rischio per processi'!A47</f>
        <v>C.1.1.5 Deposito bilanci ed elenco soci</v>
      </c>
      <c r="B59" s="307"/>
      <c r="C59" s="307"/>
      <c r="D59" s="307"/>
      <c r="E59" s="168"/>
      <c r="F59" s="52"/>
      <c r="G59" s="53" t="str">
        <f>IF(B62=0,"--",IF(C62&lt;10,"Basso",IF(C62&lt;18,"Medio",IF(C62&lt;25.1,"Alto",""))))</f>
        <v>Medio</v>
      </c>
      <c r="H59" s="212">
        <f>C62</f>
        <v>14.583333333333334</v>
      </c>
      <c r="I59" s="34"/>
      <c r="J59" s="34"/>
      <c r="K59" s="34"/>
      <c r="L59" s="34"/>
      <c r="M59" s="34"/>
      <c r="N59" s="34"/>
      <c r="O59" s="42"/>
    </row>
    <row r="60" spans="1:15" ht="51" customHeight="1" outlineLevel="1" x14ac:dyDescent="0.2">
      <c r="A60" s="308" t="str">
        <f>A59</f>
        <v>C.1.1.5 Deposito bilanci ed elenco soci</v>
      </c>
      <c r="B60" s="312" t="s">
        <v>134</v>
      </c>
      <c r="C60" s="313"/>
      <c r="D60" s="167" t="s">
        <v>297</v>
      </c>
      <c r="E60" s="18" t="s">
        <v>273</v>
      </c>
      <c r="F60" s="167" t="s">
        <v>272</v>
      </c>
      <c r="G60" s="210" t="s">
        <v>0</v>
      </c>
      <c r="H60" s="305" t="s">
        <v>421</v>
      </c>
      <c r="I60" s="316"/>
      <c r="J60" s="317" t="s">
        <v>422</v>
      </c>
      <c r="K60" s="316"/>
      <c r="L60" s="304" t="s">
        <v>156</v>
      </c>
      <c r="M60" s="304" t="s">
        <v>157</v>
      </c>
      <c r="N60" s="316" t="s">
        <v>133</v>
      </c>
      <c r="O60" s="42"/>
    </row>
    <row r="61" spans="1:15" ht="20.100000000000001" customHeight="1" outlineLevel="1" x14ac:dyDescent="0.2">
      <c r="A61" s="309"/>
      <c r="B61" s="314"/>
      <c r="C61" s="315"/>
      <c r="D61" s="32" t="s">
        <v>424</v>
      </c>
      <c r="E61" s="32" t="s">
        <v>419</v>
      </c>
      <c r="F61" s="32" t="s">
        <v>420</v>
      </c>
      <c r="G61" s="32" t="s">
        <v>419</v>
      </c>
      <c r="H61" s="220" t="s">
        <v>2</v>
      </c>
      <c r="I61" s="44" t="s">
        <v>3</v>
      </c>
      <c r="J61" s="44" t="s">
        <v>2</v>
      </c>
      <c r="K61" s="44" t="s">
        <v>3</v>
      </c>
      <c r="L61" s="305"/>
      <c r="M61" s="305"/>
      <c r="N61" s="316"/>
      <c r="O61" s="42"/>
    </row>
    <row r="62" spans="1:15" ht="114.75" outlineLevel="1" x14ac:dyDescent="0.2">
      <c r="A62" s="309"/>
      <c r="B62" s="202" t="s">
        <v>155</v>
      </c>
      <c r="C62" s="318">
        <f>B63*B66</f>
        <v>14.583333333333334</v>
      </c>
      <c r="D62" s="159" t="s">
        <v>606</v>
      </c>
      <c r="E62" s="54" t="s">
        <v>337</v>
      </c>
      <c r="F62" s="54" t="str">
        <f>VLOOKUP(E62,'Catalogo rischi'!$A$73:$B$83,2,FALSE)</f>
        <v>CR.5 Elusione delle procedure di svolgimento dell'attività e di controllo</v>
      </c>
      <c r="G62" s="54" t="s">
        <v>130</v>
      </c>
      <c r="H62" s="221" t="s">
        <v>403</v>
      </c>
      <c r="I62" s="54" t="s">
        <v>414</v>
      </c>
      <c r="J62" s="54" t="s">
        <v>387</v>
      </c>
      <c r="K62" s="54"/>
      <c r="L62" s="221" t="s">
        <v>596</v>
      </c>
      <c r="M62" s="221" t="s">
        <v>573</v>
      </c>
      <c r="N62" s="267" t="s">
        <v>597</v>
      </c>
      <c r="O62" s="42"/>
    </row>
    <row r="63" spans="1:15" ht="71.45" customHeight="1" outlineLevel="1" x14ac:dyDescent="0.2">
      <c r="A63" s="309"/>
      <c r="B63" s="203">
        <f>SUM('C'!B199:B240)/6</f>
        <v>2.3333333333333335</v>
      </c>
      <c r="C63" s="319"/>
      <c r="D63" s="159" t="s">
        <v>607</v>
      </c>
      <c r="E63" s="54" t="s">
        <v>336</v>
      </c>
      <c r="F63" s="159" t="s">
        <v>317</v>
      </c>
      <c r="G63" s="54" t="s">
        <v>130</v>
      </c>
      <c r="H63" s="221" t="s">
        <v>397</v>
      </c>
      <c r="I63" s="54"/>
      <c r="J63" s="54" t="s">
        <v>387</v>
      </c>
      <c r="K63" s="54"/>
      <c r="L63" s="221" t="s">
        <v>596</v>
      </c>
      <c r="M63" s="221" t="s">
        <v>573</v>
      </c>
      <c r="N63" s="267" t="s">
        <v>597</v>
      </c>
      <c r="O63" s="42"/>
    </row>
    <row r="64" spans="1:15" ht="18" customHeight="1" outlineLevel="1" x14ac:dyDescent="0.2">
      <c r="A64" s="309"/>
      <c r="B64" s="205"/>
      <c r="C64" s="319"/>
      <c r="D64" s="54"/>
      <c r="E64" s="54"/>
      <c r="F64" s="54"/>
      <c r="G64" s="54"/>
      <c r="H64" s="221"/>
      <c r="I64" s="54"/>
      <c r="J64" s="54"/>
      <c r="K64" s="54"/>
      <c r="L64" s="54"/>
      <c r="M64" s="54"/>
      <c r="N64" s="12"/>
      <c r="O64" s="42"/>
    </row>
    <row r="65" spans="1:15" ht="18" customHeight="1" outlineLevel="1" x14ac:dyDescent="0.2">
      <c r="A65" s="309"/>
      <c r="B65" s="205" t="s">
        <v>101</v>
      </c>
      <c r="C65" s="319"/>
      <c r="D65" s="54"/>
      <c r="E65" s="54"/>
      <c r="F65" s="54"/>
      <c r="G65" s="54"/>
      <c r="H65" s="221"/>
      <c r="I65" s="54"/>
      <c r="J65" s="54"/>
      <c r="K65" s="54"/>
      <c r="L65" s="54"/>
      <c r="M65" s="54"/>
      <c r="N65" s="12"/>
      <c r="O65" s="42"/>
    </row>
    <row r="66" spans="1:15" ht="18" customHeight="1" outlineLevel="1" x14ac:dyDescent="0.2">
      <c r="A66" s="309"/>
      <c r="B66" s="204">
        <f>SUM('C'!E199:E227)/4</f>
        <v>6.25</v>
      </c>
      <c r="C66" s="319"/>
      <c r="D66" s="54"/>
      <c r="E66" s="54"/>
      <c r="F66" s="54"/>
      <c r="G66" s="54"/>
      <c r="H66" s="221"/>
      <c r="I66" s="54"/>
      <c r="J66" s="54"/>
      <c r="K66" s="54"/>
      <c r="L66" s="54"/>
      <c r="M66" s="54"/>
      <c r="N66" s="12"/>
      <c r="O66" s="42"/>
    </row>
    <row r="67" spans="1:15" ht="18" customHeight="1" outlineLevel="1" x14ac:dyDescent="0.2">
      <c r="A67" s="309"/>
      <c r="B67" s="89"/>
      <c r="C67" s="319"/>
      <c r="D67" s="54"/>
      <c r="E67" s="54"/>
      <c r="F67" s="54"/>
      <c r="G67" s="54"/>
      <c r="H67" s="221"/>
      <c r="I67" s="54"/>
      <c r="J67" s="54"/>
      <c r="K67" s="54"/>
      <c r="L67" s="54"/>
      <c r="M67" s="54"/>
      <c r="N67" s="12"/>
      <c r="O67" s="42"/>
    </row>
    <row r="68" spans="1:15" ht="18" customHeight="1" outlineLevel="1" x14ac:dyDescent="0.2">
      <c r="A68" s="309"/>
      <c r="B68" s="89"/>
      <c r="C68" s="319"/>
      <c r="D68" s="54"/>
      <c r="E68" s="54"/>
      <c r="F68" s="54"/>
      <c r="G68" s="54"/>
      <c r="H68" s="221"/>
      <c r="I68" s="54"/>
      <c r="J68" s="54"/>
      <c r="K68" s="54"/>
      <c r="L68" s="54"/>
      <c r="M68" s="54"/>
      <c r="N68" s="12"/>
      <c r="O68" s="42"/>
    </row>
    <row r="69" spans="1:15" ht="18" customHeight="1" outlineLevel="1" x14ac:dyDescent="0.2">
      <c r="A69" s="309"/>
      <c r="B69" s="258"/>
      <c r="C69" s="319"/>
      <c r="D69" s="54"/>
      <c r="E69" s="54"/>
      <c r="F69" s="54"/>
      <c r="G69" s="54"/>
      <c r="H69" s="221"/>
      <c r="I69" s="54"/>
      <c r="J69" s="54"/>
      <c r="K69" s="54"/>
      <c r="L69" s="54"/>
      <c r="M69" s="54"/>
      <c r="N69" s="12"/>
      <c r="O69" s="42"/>
    </row>
    <row r="70" spans="1:15" ht="18" customHeight="1" outlineLevel="1" x14ac:dyDescent="0.2">
      <c r="A70" s="309"/>
      <c r="B70" s="89"/>
      <c r="C70" s="319"/>
      <c r="D70" s="54"/>
      <c r="E70" s="54"/>
      <c r="F70" s="54"/>
      <c r="G70" s="54"/>
      <c r="H70" s="221"/>
      <c r="I70" s="54"/>
      <c r="J70" s="54"/>
      <c r="K70" s="54"/>
      <c r="L70" s="54"/>
      <c r="M70" s="54"/>
      <c r="N70" s="12"/>
      <c r="O70" s="42"/>
    </row>
    <row r="71" spans="1:15" ht="18" customHeight="1" outlineLevel="1" x14ac:dyDescent="0.2">
      <c r="A71" s="311"/>
      <c r="B71" s="90"/>
      <c r="C71" s="321"/>
      <c r="D71" s="54"/>
      <c r="E71" s="54"/>
      <c r="F71" s="54"/>
      <c r="G71" s="54"/>
      <c r="H71" s="221"/>
      <c r="I71" s="54"/>
      <c r="J71" s="54"/>
      <c r="K71" s="54"/>
      <c r="L71" s="54"/>
      <c r="M71" s="54"/>
      <c r="N71" s="12"/>
      <c r="O71" s="42"/>
    </row>
    <row r="72" spans="1:15" x14ac:dyDescent="0.2">
      <c r="A72" s="34"/>
      <c r="B72" s="34"/>
      <c r="C72" s="34"/>
      <c r="D72" s="34"/>
      <c r="E72" s="34"/>
      <c r="F72" s="34"/>
      <c r="G72" s="34"/>
      <c r="H72" s="222"/>
      <c r="I72" s="34"/>
      <c r="J72" s="34"/>
      <c r="K72" s="34"/>
      <c r="L72" s="34"/>
      <c r="M72" s="34"/>
      <c r="N72" s="34"/>
      <c r="O72" s="42"/>
    </row>
    <row r="73" spans="1:15" ht="21.75" customHeight="1" x14ac:dyDescent="0.2">
      <c r="A73" s="306" t="str">
        <f>'Aree di rischio per processi'!A48</f>
        <v>C.1.1.6 Attività di sportello (front office)</v>
      </c>
      <c r="B73" s="307"/>
      <c r="C73" s="307"/>
      <c r="D73" s="307"/>
      <c r="E73" s="168"/>
      <c r="F73" s="52"/>
      <c r="G73" s="53" t="str">
        <f>IF(B76=0,"--",IF(C76&lt;10,"Basso",IF(C76&lt;18,"Medio",IF(C76&lt;25.1,"Alto",""))))</f>
        <v>Medio</v>
      </c>
      <c r="H73" s="212">
        <f>C76</f>
        <v>15.625</v>
      </c>
      <c r="I73" s="34"/>
      <c r="J73" s="34"/>
      <c r="K73" s="34"/>
      <c r="L73" s="34"/>
      <c r="M73" s="34"/>
      <c r="N73" s="34"/>
      <c r="O73" s="42"/>
    </row>
    <row r="74" spans="1:15" ht="51" customHeight="1" outlineLevel="1" x14ac:dyDescent="0.2">
      <c r="A74" s="308" t="str">
        <f>A73</f>
        <v>C.1.1.6 Attività di sportello (front office)</v>
      </c>
      <c r="B74" s="312" t="s">
        <v>134</v>
      </c>
      <c r="C74" s="313"/>
      <c r="D74" s="167" t="s">
        <v>297</v>
      </c>
      <c r="E74" s="18" t="s">
        <v>273</v>
      </c>
      <c r="F74" s="167" t="s">
        <v>272</v>
      </c>
      <c r="G74" s="210" t="s">
        <v>0</v>
      </c>
      <c r="H74" s="305" t="s">
        <v>421</v>
      </c>
      <c r="I74" s="316"/>
      <c r="J74" s="317" t="s">
        <v>422</v>
      </c>
      <c r="K74" s="316"/>
      <c r="L74" s="304" t="s">
        <v>156</v>
      </c>
      <c r="M74" s="304" t="s">
        <v>157</v>
      </c>
      <c r="N74" s="316" t="s">
        <v>133</v>
      </c>
      <c r="O74" s="42"/>
    </row>
    <row r="75" spans="1:15" ht="20.100000000000001" customHeight="1" outlineLevel="1" x14ac:dyDescent="0.2">
      <c r="A75" s="309"/>
      <c r="B75" s="314"/>
      <c r="C75" s="315"/>
      <c r="D75" s="32" t="s">
        <v>424</v>
      </c>
      <c r="E75" s="32" t="s">
        <v>419</v>
      </c>
      <c r="F75" s="32" t="s">
        <v>420</v>
      </c>
      <c r="G75" s="32" t="s">
        <v>419</v>
      </c>
      <c r="H75" s="220" t="s">
        <v>2</v>
      </c>
      <c r="I75" s="44" t="s">
        <v>3</v>
      </c>
      <c r="J75" s="44" t="s">
        <v>2</v>
      </c>
      <c r="K75" s="44" t="s">
        <v>3</v>
      </c>
      <c r="L75" s="305"/>
      <c r="M75" s="305"/>
      <c r="N75" s="316"/>
      <c r="O75" s="42"/>
    </row>
    <row r="76" spans="1:15" ht="153" outlineLevel="1" x14ac:dyDescent="0.2">
      <c r="A76" s="309"/>
      <c r="B76" s="202" t="s">
        <v>155</v>
      </c>
      <c r="C76" s="318">
        <f>B77*B80</f>
        <v>15.625</v>
      </c>
      <c r="D76" s="159" t="s">
        <v>608</v>
      </c>
      <c r="E76" s="54" t="s">
        <v>337</v>
      </c>
      <c r="F76" s="54" t="str">
        <f>VLOOKUP(E76,'Catalogo rischi'!$A$73:$B$83,2,FALSE)</f>
        <v>CR.5 Elusione delle procedure di svolgimento dell'attività e di controllo</v>
      </c>
      <c r="G76" s="54" t="s">
        <v>130</v>
      </c>
      <c r="H76" s="221" t="s">
        <v>397</v>
      </c>
      <c r="I76" s="54" t="s">
        <v>165</v>
      </c>
      <c r="J76" s="54" t="s">
        <v>387</v>
      </c>
      <c r="K76" s="54"/>
      <c r="L76" s="221" t="s">
        <v>596</v>
      </c>
      <c r="M76" s="221" t="s">
        <v>573</v>
      </c>
      <c r="N76" s="267" t="s">
        <v>597</v>
      </c>
      <c r="O76" s="42"/>
    </row>
    <row r="77" spans="1:15" ht="74.45" customHeight="1" outlineLevel="1" x14ac:dyDescent="0.2">
      <c r="A77" s="309"/>
      <c r="B77" s="203">
        <f>SUM('C'!B247:B288)/6</f>
        <v>2.5</v>
      </c>
      <c r="C77" s="319"/>
      <c r="D77" s="159" t="s">
        <v>609</v>
      </c>
      <c r="E77" s="54" t="s">
        <v>340</v>
      </c>
      <c r="F77" s="159" t="s">
        <v>270</v>
      </c>
      <c r="G77" s="54" t="s">
        <v>130</v>
      </c>
      <c r="H77" s="221" t="s">
        <v>397</v>
      </c>
      <c r="I77" s="54"/>
      <c r="J77" s="54" t="s">
        <v>387</v>
      </c>
      <c r="K77" s="54"/>
      <c r="L77" s="221" t="s">
        <v>596</v>
      </c>
      <c r="M77" s="221" t="s">
        <v>573</v>
      </c>
      <c r="N77" s="267" t="s">
        <v>597</v>
      </c>
      <c r="O77" s="42"/>
    </row>
    <row r="78" spans="1:15" ht="18" customHeight="1" outlineLevel="1" x14ac:dyDescent="0.2">
      <c r="A78" s="309"/>
      <c r="B78" s="205"/>
      <c r="C78" s="319"/>
      <c r="D78" s="54"/>
      <c r="E78" s="54"/>
      <c r="F78" s="54"/>
      <c r="G78" s="54"/>
      <c r="H78" s="221"/>
      <c r="I78" s="54"/>
      <c r="J78" s="54"/>
      <c r="K78" s="54"/>
      <c r="L78" s="54"/>
      <c r="M78" s="54"/>
      <c r="N78" s="12"/>
      <c r="O78" s="42"/>
    </row>
    <row r="79" spans="1:15" ht="18" customHeight="1" outlineLevel="1" x14ac:dyDescent="0.2">
      <c r="A79" s="309"/>
      <c r="B79" s="205" t="s">
        <v>101</v>
      </c>
      <c r="C79" s="319"/>
      <c r="D79" s="54"/>
      <c r="E79" s="54"/>
      <c r="F79" s="54"/>
      <c r="G79" s="54"/>
      <c r="H79" s="221"/>
      <c r="I79" s="54"/>
      <c r="J79" s="54"/>
      <c r="K79" s="54"/>
      <c r="L79" s="54"/>
      <c r="M79" s="54"/>
      <c r="N79" s="12"/>
      <c r="O79" s="42"/>
    </row>
    <row r="80" spans="1:15" ht="18" customHeight="1" outlineLevel="1" x14ac:dyDescent="0.2">
      <c r="A80" s="309"/>
      <c r="B80" s="204">
        <f>SUM('C'!E247:F275)/4</f>
        <v>6.25</v>
      </c>
      <c r="C80" s="319"/>
      <c r="D80" s="54"/>
      <c r="E80" s="54"/>
      <c r="F80" s="54"/>
      <c r="G80" s="54"/>
      <c r="H80" s="221"/>
      <c r="I80" s="54"/>
      <c r="J80" s="54"/>
      <c r="K80" s="54"/>
      <c r="L80" s="54"/>
      <c r="M80" s="54"/>
      <c r="N80" s="12"/>
      <c r="O80" s="42"/>
    </row>
    <row r="81" spans="1:15" ht="18" customHeight="1" outlineLevel="1" x14ac:dyDescent="0.2">
      <c r="A81" s="309"/>
      <c r="B81" s="89"/>
      <c r="C81" s="319"/>
      <c r="D81" s="54"/>
      <c r="E81" s="54"/>
      <c r="F81" s="54"/>
      <c r="G81" s="54"/>
      <c r="H81" s="221"/>
      <c r="I81" s="54"/>
      <c r="J81" s="54"/>
      <c r="K81" s="54"/>
      <c r="L81" s="54"/>
      <c r="M81" s="54"/>
      <c r="N81" s="12"/>
      <c r="O81" s="42"/>
    </row>
    <row r="82" spans="1:15" ht="18" customHeight="1" outlineLevel="1" x14ac:dyDescent="0.2">
      <c r="A82" s="309"/>
      <c r="B82" s="89"/>
      <c r="C82" s="319"/>
      <c r="D82" s="54"/>
      <c r="E82" s="54"/>
      <c r="F82" s="54"/>
      <c r="G82" s="54"/>
      <c r="H82" s="221"/>
      <c r="I82" s="54"/>
      <c r="J82" s="54"/>
      <c r="K82" s="54"/>
      <c r="L82" s="54"/>
      <c r="M82" s="54"/>
      <c r="N82" s="12"/>
      <c r="O82" s="42"/>
    </row>
    <row r="83" spans="1:15" ht="18" customHeight="1" outlineLevel="1" x14ac:dyDescent="0.2">
      <c r="A83" s="309"/>
      <c r="B83" s="258"/>
      <c r="C83" s="319"/>
      <c r="D83" s="54"/>
      <c r="E83" s="54"/>
      <c r="F83" s="54"/>
      <c r="G83" s="54"/>
      <c r="H83" s="221"/>
      <c r="I83" s="54"/>
      <c r="J83" s="54"/>
      <c r="K83" s="54"/>
      <c r="L83" s="54"/>
      <c r="M83" s="54"/>
      <c r="N83" s="12"/>
      <c r="O83" s="42"/>
    </row>
    <row r="84" spans="1:15" ht="18" customHeight="1" outlineLevel="1" x14ac:dyDescent="0.2">
      <c r="A84" s="309"/>
      <c r="B84" s="89"/>
      <c r="C84" s="319"/>
      <c r="D84" s="54"/>
      <c r="E84" s="54"/>
      <c r="F84" s="54"/>
      <c r="G84" s="54"/>
      <c r="H84" s="221"/>
      <c r="I84" s="54"/>
      <c r="J84" s="54"/>
      <c r="K84" s="54"/>
      <c r="L84" s="54"/>
      <c r="M84" s="54"/>
      <c r="N84" s="12"/>
      <c r="O84" s="42"/>
    </row>
    <row r="85" spans="1:15" ht="18" customHeight="1" outlineLevel="1" x14ac:dyDescent="0.2">
      <c r="A85" s="311"/>
      <c r="B85" s="90"/>
      <c r="C85" s="321"/>
      <c r="D85" s="54"/>
      <c r="E85" s="54"/>
      <c r="F85" s="54"/>
      <c r="G85" s="54"/>
      <c r="H85" s="221"/>
      <c r="I85" s="54"/>
      <c r="J85" s="54"/>
      <c r="K85" s="54"/>
      <c r="L85" s="54"/>
      <c r="M85" s="54"/>
      <c r="N85" s="12"/>
      <c r="O85" s="42"/>
    </row>
    <row r="86" spans="1:15" x14ac:dyDescent="0.2">
      <c r="A86" s="34"/>
      <c r="B86" s="34"/>
      <c r="C86" s="34"/>
      <c r="D86" s="34"/>
      <c r="E86" s="34"/>
      <c r="F86" s="34"/>
      <c r="G86" s="34"/>
      <c r="H86" s="222"/>
      <c r="I86" s="34"/>
      <c r="J86" s="34"/>
      <c r="K86" s="34"/>
      <c r="L86" s="34"/>
      <c r="M86" s="34"/>
      <c r="N86" s="34"/>
      <c r="O86" s="42"/>
    </row>
    <row r="87" spans="1:15" ht="39.75" customHeight="1" x14ac:dyDescent="0.2">
      <c r="A87" s="306" t="str">
        <f>'Aree di rischio per processi'!A49</f>
        <v>C.1.1.8 Esame di idoneità abilitanti per l’iscrizione in alcuni ruoli</v>
      </c>
      <c r="B87" s="307"/>
      <c r="C87" s="307"/>
      <c r="D87" s="307"/>
      <c r="E87" s="175"/>
      <c r="F87" s="52"/>
      <c r="G87" s="53" t="str">
        <f>IF(B90=0,"--",IF(C90&lt;10,"Basso",IF(C90&lt;18,"Medio",IF(C90&lt;25.1,"Alto",""))))</f>
        <v>Alto</v>
      </c>
      <c r="H87" s="212">
        <f>C90</f>
        <v>19.333333333333332</v>
      </c>
      <c r="I87" s="34"/>
      <c r="J87" s="34"/>
      <c r="K87" s="34"/>
      <c r="L87" s="34"/>
      <c r="M87" s="34"/>
      <c r="N87" s="34"/>
      <c r="O87" s="42"/>
    </row>
    <row r="88" spans="1:15" ht="51" customHeight="1" outlineLevel="1" x14ac:dyDescent="0.2">
      <c r="A88" s="308" t="str">
        <f>A87</f>
        <v>C.1.1.8 Esame di idoneità abilitanti per l’iscrizione in alcuni ruoli</v>
      </c>
      <c r="B88" s="312" t="s">
        <v>134</v>
      </c>
      <c r="C88" s="313"/>
      <c r="D88" s="167" t="s">
        <v>297</v>
      </c>
      <c r="E88" s="18" t="s">
        <v>273</v>
      </c>
      <c r="F88" s="167" t="s">
        <v>272</v>
      </c>
      <c r="G88" s="210" t="s">
        <v>0</v>
      </c>
      <c r="H88" s="305" t="s">
        <v>421</v>
      </c>
      <c r="I88" s="316"/>
      <c r="J88" s="317" t="s">
        <v>422</v>
      </c>
      <c r="K88" s="316"/>
      <c r="L88" s="304" t="s">
        <v>156</v>
      </c>
      <c r="M88" s="304" t="s">
        <v>157</v>
      </c>
      <c r="N88" s="316" t="s">
        <v>133</v>
      </c>
      <c r="O88" s="42"/>
    </row>
    <row r="89" spans="1:15" outlineLevel="1" x14ac:dyDescent="0.2">
      <c r="A89" s="309"/>
      <c r="B89" s="314"/>
      <c r="C89" s="315"/>
      <c r="D89" s="32" t="s">
        <v>424</v>
      </c>
      <c r="E89" s="32" t="s">
        <v>419</v>
      </c>
      <c r="F89" s="32" t="s">
        <v>420</v>
      </c>
      <c r="G89" s="32" t="s">
        <v>419</v>
      </c>
      <c r="H89" s="220" t="s">
        <v>2</v>
      </c>
      <c r="I89" s="44" t="s">
        <v>3</v>
      </c>
      <c r="J89" s="44" t="s">
        <v>2</v>
      </c>
      <c r="K89" s="44" t="s">
        <v>3</v>
      </c>
      <c r="L89" s="305"/>
      <c r="M89" s="305"/>
      <c r="N89" s="316"/>
      <c r="O89" s="42"/>
    </row>
    <row r="90" spans="1:15" ht="63.75" outlineLevel="1" x14ac:dyDescent="0.2">
      <c r="A90" s="309"/>
      <c r="B90" s="202" t="s">
        <v>155</v>
      </c>
      <c r="C90" s="318">
        <f>B91*B94</f>
        <v>19.333333333333332</v>
      </c>
      <c r="D90" s="159" t="s">
        <v>610</v>
      </c>
      <c r="E90" s="54" t="s">
        <v>337</v>
      </c>
      <c r="F90" s="54" t="str">
        <f>VLOOKUP(E90,'Catalogo rischi'!$A$73:$B$83,2,FALSE)</f>
        <v>CR.5 Elusione delle procedure di svolgimento dell'attività e di controllo</v>
      </c>
      <c r="G90" s="54" t="s">
        <v>130</v>
      </c>
      <c r="H90" s="221" t="s">
        <v>403</v>
      </c>
      <c r="I90" s="54" t="s">
        <v>166</v>
      </c>
      <c r="J90" s="54" t="s">
        <v>401</v>
      </c>
      <c r="K90" s="54" t="s">
        <v>381</v>
      </c>
      <c r="L90" s="221" t="s">
        <v>612</v>
      </c>
      <c r="M90" s="221" t="s">
        <v>573</v>
      </c>
      <c r="N90" s="267" t="s">
        <v>613</v>
      </c>
      <c r="O90" s="42"/>
    </row>
    <row r="91" spans="1:15" ht="38.25" outlineLevel="1" x14ac:dyDescent="0.2">
      <c r="A91" s="309"/>
      <c r="B91" s="203">
        <f>SUM('C'!B295:B336)/6</f>
        <v>2.6666666666666665</v>
      </c>
      <c r="C91" s="319"/>
      <c r="D91" s="159" t="s">
        <v>611</v>
      </c>
      <c r="E91" s="54" t="s">
        <v>365</v>
      </c>
      <c r="F91" s="159" t="s">
        <v>317</v>
      </c>
      <c r="G91" s="54" t="s">
        <v>130</v>
      </c>
      <c r="H91" s="221" t="s">
        <v>388</v>
      </c>
      <c r="I91" s="54"/>
      <c r="J91" s="54" t="s">
        <v>401</v>
      </c>
      <c r="K91" s="54"/>
      <c r="L91" s="221" t="s">
        <v>612</v>
      </c>
      <c r="M91" s="221" t="s">
        <v>573</v>
      </c>
      <c r="N91" s="267" t="s">
        <v>613</v>
      </c>
      <c r="O91" s="42"/>
    </row>
    <row r="92" spans="1:15" outlineLevel="1" x14ac:dyDescent="0.2">
      <c r="A92" s="309"/>
      <c r="B92" s="205"/>
      <c r="C92" s="319"/>
      <c r="D92" s="54"/>
      <c r="E92" s="54"/>
      <c r="F92" s="54"/>
      <c r="G92" s="54"/>
      <c r="H92" s="221"/>
      <c r="I92" s="54"/>
      <c r="J92" s="54"/>
      <c r="K92" s="54"/>
      <c r="L92" s="54"/>
      <c r="M92" s="54"/>
      <c r="N92" s="12"/>
      <c r="O92" s="42"/>
    </row>
    <row r="93" spans="1:15" outlineLevel="1" x14ac:dyDescent="0.2">
      <c r="A93" s="309"/>
      <c r="B93" s="205" t="s">
        <v>101</v>
      </c>
      <c r="C93" s="319"/>
      <c r="D93" s="54"/>
      <c r="E93" s="54"/>
      <c r="F93" s="54"/>
      <c r="G93" s="54"/>
      <c r="H93" s="221"/>
      <c r="I93" s="54"/>
      <c r="J93" s="54"/>
      <c r="K93" s="54"/>
      <c r="L93" s="54"/>
      <c r="M93" s="54"/>
      <c r="N93" s="12"/>
      <c r="O93" s="42"/>
    </row>
    <row r="94" spans="1:15" outlineLevel="1" x14ac:dyDescent="0.2">
      <c r="A94" s="309"/>
      <c r="B94" s="204">
        <f>SUM('C'!E295:E323)/4</f>
        <v>7.25</v>
      </c>
      <c r="C94" s="319"/>
      <c r="D94" s="54"/>
      <c r="E94" s="54"/>
      <c r="F94" s="54"/>
      <c r="G94" s="54"/>
      <c r="H94" s="221"/>
      <c r="I94" s="54"/>
      <c r="J94" s="54"/>
      <c r="K94" s="54"/>
      <c r="L94" s="54"/>
      <c r="M94" s="54"/>
      <c r="N94" s="12"/>
      <c r="O94" s="42"/>
    </row>
    <row r="95" spans="1:15" outlineLevel="1" x14ac:dyDescent="0.2">
      <c r="A95" s="309"/>
      <c r="B95" s="89"/>
      <c r="C95" s="319"/>
      <c r="D95" s="54"/>
      <c r="E95" s="54"/>
      <c r="F95" s="54"/>
      <c r="G95" s="54"/>
      <c r="H95" s="221"/>
      <c r="I95" s="54"/>
      <c r="J95" s="54"/>
      <c r="K95" s="54"/>
      <c r="L95" s="54"/>
      <c r="M95" s="54"/>
      <c r="N95" s="12"/>
      <c r="O95" s="42"/>
    </row>
    <row r="96" spans="1:15" outlineLevel="1" x14ac:dyDescent="0.2">
      <c r="A96" s="309"/>
      <c r="B96" s="89"/>
      <c r="C96" s="319"/>
      <c r="D96" s="54"/>
      <c r="E96" s="54"/>
      <c r="F96" s="54"/>
      <c r="G96" s="54"/>
      <c r="H96" s="221"/>
      <c r="I96" s="54"/>
      <c r="J96" s="54"/>
      <c r="K96" s="54"/>
      <c r="L96" s="54"/>
      <c r="M96" s="54"/>
      <c r="N96" s="12"/>
      <c r="O96" s="42"/>
    </row>
    <row r="97" spans="1:15" outlineLevel="1" x14ac:dyDescent="0.2">
      <c r="A97" s="309"/>
      <c r="B97" s="258"/>
      <c r="C97" s="319"/>
      <c r="D97" s="54"/>
      <c r="E97" s="54"/>
      <c r="F97" s="54"/>
      <c r="G97" s="54"/>
      <c r="H97" s="221"/>
      <c r="I97" s="54"/>
      <c r="J97" s="54"/>
      <c r="K97" s="54"/>
      <c r="L97" s="54"/>
      <c r="M97" s="54"/>
      <c r="N97" s="12"/>
      <c r="O97" s="42"/>
    </row>
    <row r="98" spans="1:15" outlineLevel="1" x14ac:dyDescent="0.2">
      <c r="A98" s="309"/>
      <c r="B98" s="89"/>
      <c r="C98" s="319"/>
      <c r="D98" s="54"/>
      <c r="E98" s="54"/>
      <c r="F98" s="54"/>
      <c r="G98" s="54"/>
      <c r="H98" s="221"/>
      <c r="I98" s="54"/>
      <c r="J98" s="54"/>
      <c r="K98" s="54"/>
      <c r="L98" s="54"/>
      <c r="M98" s="54"/>
      <c r="N98" s="12"/>
      <c r="O98" s="42"/>
    </row>
    <row r="99" spans="1:15" outlineLevel="1" x14ac:dyDescent="0.2">
      <c r="A99" s="311"/>
      <c r="B99" s="176"/>
      <c r="C99" s="321"/>
      <c r="D99" s="54"/>
      <c r="E99" s="54"/>
      <c r="F99" s="54"/>
      <c r="G99" s="54"/>
      <c r="H99" s="221"/>
      <c r="I99" s="54"/>
      <c r="J99" s="54"/>
      <c r="K99" s="54"/>
      <c r="L99" s="54"/>
      <c r="M99" s="54"/>
      <c r="N99" s="12"/>
      <c r="O99" s="42"/>
    </row>
    <row r="100" spans="1:15" x14ac:dyDescent="0.2">
      <c r="A100" s="34"/>
      <c r="B100" s="34"/>
      <c r="C100" s="34"/>
      <c r="D100" s="34"/>
      <c r="E100" s="34"/>
      <c r="F100" s="34"/>
      <c r="G100" s="34"/>
      <c r="H100" s="222"/>
      <c r="I100" s="34"/>
      <c r="J100" s="34"/>
      <c r="K100" s="34"/>
      <c r="L100" s="34"/>
      <c r="M100" s="34"/>
      <c r="N100" s="34"/>
      <c r="O100" s="42"/>
    </row>
    <row r="101" spans="1:15" ht="30.75" customHeight="1" outlineLevel="1" x14ac:dyDescent="0.2">
      <c r="A101" s="306" t="str">
        <f>'Aree di rischio per processi'!A52</f>
        <v>C.2.1.1 Gestione istanze di cancellazione protesti</v>
      </c>
      <c r="B101" s="307"/>
      <c r="C101" s="307"/>
      <c r="D101" s="307"/>
      <c r="E101" s="175"/>
      <c r="F101" s="52"/>
      <c r="G101" s="53" t="str">
        <f>IF(B104=0,"--",IF(C104&lt;10,"Basso",IF(C104&lt;18,"Medio",IF(C104&lt;25.1,"Alto",""))))</f>
        <v>Alto</v>
      </c>
      <c r="H101" s="212">
        <f>C104</f>
        <v>18.75</v>
      </c>
      <c r="I101" s="34"/>
      <c r="J101" s="34"/>
      <c r="K101" s="34"/>
      <c r="L101" s="34"/>
      <c r="M101" s="34"/>
      <c r="N101" s="34"/>
      <c r="O101" s="42"/>
    </row>
    <row r="102" spans="1:15" ht="51" customHeight="1" outlineLevel="1" x14ac:dyDescent="0.2">
      <c r="A102" s="308" t="str">
        <f>A101</f>
        <v>C.2.1.1 Gestione istanze di cancellazione protesti</v>
      </c>
      <c r="B102" s="312" t="s">
        <v>134</v>
      </c>
      <c r="C102" s="313"/>
      <c r="D102" s="167" t="s">
        <v>297</v>
      </c>
      <c r="E102" s="18" t="s">
        <v>273</v>
      </c>
      <c r="F102" s="167" t="s">
        <v>272</v>
      </c>
      <c r="G102" s="210" t="s">
        <v>0</v>
      </c>
      <c r="H102" s="305" t="s">
        <v>421</v>
      </c>
      <c r="I102" s="316"/>
      <c r="J102" s="317" t="s">
        <v>422</v>
      </c>
      <c r="K102" s="316"/>
      <c r="L102" s="304" t="s">
        <v>156</v>
      </c>
      <c r="M102" s="304" t="s">
        <v>157</v>
      </c>
      <c r="N102" s="316" t="s">
        <v>133</v>
      </c>
      <c r="O102" s="42"/>
    </row>
    <row r="103" spans="1:15" outlineLevel="1" x14ac:dyDescent="0.2">
      <c r="A103" s="309"/>
      <c r="B103" s="314"/>
      <c r="C103" s="315"/>
      <c r="D103" s="32" t="s">
        <v>424</v>
      </c>
      <c r="E103" s="32" t="s">
        <v>419</v>
      </c>
      <c r="F103" s="32" t="s">
        <v>420</v>
      </c>
      <c r="G103" s="32" t="s">
        <v>419</v>
      </c>
      <c r="H103" s="220" t="s">
        <v>2</v>
      </c>
      <c r="I103" s="44" t="s">
        <v>3</v>
      </c>
      <c r="J103" s="44" t="s">
        <v>2</v>
      </c>
      <c r="K103" s="44" t="s">
        <v>3</v>
      </c>
      <c r="L103" s="305"/>
      <c r="M103" s="305"/>
      <c r="N103" s="316"/>
      <c r="O103" s="42"/>
    </row>
    <row r="104" spans="1:15" ht="114.75" outlineLevel="1" x14ac:dyDescent="0.2">
      <c r="A104" s="309"/>
      <c r="B104" s="202" t="s">
        <v>155</v>
      </c>
      <c r="C104" s="318">
        <f>B105*B108</f>
        <v>18.75</v>
      </c>
      <c r="D104" s="159" t="s">
        <v>614</v>
      </c>
      <c r="E104" s="54" t="s">
        <v>336</v>
      </c>
      <c r="F104" s="54" t="str">
        <f>VLOOKUP(E104,'Catalogo rischi'!$A$73:$B$83,2,FALSE)</f>
        <v>CR.1 Pilotamento delle procedure</v>
      </c>
      <c r="G104" s="54" t="s">
        <v>130</v>
      </c>
      <c r="H104" s="221" t="s">
        <v>403</v>
      </c>
      <c r="I104" s="54" t="s">
        <v>414</v>
      </c>
      <c r="J104" s="54" t="s">
        <v>387</v>
      </c>
      <c r="K104" s="54"/>
      <c r="L104" s="221" t="s">
        <v>596</v>
      </c>
      <c r="M104" s="221" t="s">
        <v>573</v>
      </c>
      <c r="N104" s="103">
        <v>42369</v>
      </c>
      <c r="O104" s="42"/>
    </row>
    <row r="105" spans="1:15" outlineLevel="1" x14ac:dyDescent="0.2">
      <c r="A105" s="309"/>
      <c r="B105" s="203">
        <f>SUM('C'!B343:B384)/6</f>
        <v>2.5</v>
      </c>
      <c r="C105" s="319"/>
      <c r="D105" s="54"/>
      <c r="E105" s="54"/>
      <c r="F105" s="54"/>
      <c r="G105" s="54"/>
      <c r="H105" s="221"/>
      <c r="I105" s="54"/>
      <c r="J105" s="54"/>
      <c r="K105" s="54"/>
      <c r="L105" s="54"/>
      <c r="M105" s="54"/>
      <c r="N105" s="12"/>
      <c r="O105" s="42"/>
    </row>
    <row r="106" spans="1:15" outlineLevel="1" x14ac:dyDescent="0.2">
      <c r="A106" s="309"/>
      <c r="B106" s="205"/>
      <c r="C106" s="319"/>
      <c r="D106" s="54"/>
      <c r="E106" s="54"/>
      <c r="F106" s="54"/>
      <c r="G106" s="54"/>
      <c r="H106" s="221"/>
      <c r="I106" s="54"/>
      <c r="J106" s="54"/>
      <c r="K106" s="54"/>
      <c r="L106" s="54"/>
      <c r="M106" s="54"/>
      <c r="N106" s="12"/>
      <c r="O106" s="42"/>
    </row>
    <row r="107" spans="1:15" outlineLevel="1" x14ac:dyDescent="0.2">
      <c r="A107" s="309"/>
      <c r="B107" s="205" t="s">
        <v>101</v>
      </c>
      <c r="C107" s="319"/>
      <c r="D107" s="54"/>
      <c r="E107" s="54"/>
      <c r="F107" s="54"/>
      <c r="G107" s="54"/>
      <c r="H107" s="221"/>
      <c r="I107" s="54"/>
      <c r="J107" s="54"/>
      <c r="K107" s="54"/>
      <c r="L107" s="54"/>
      <c r="M107" s="54"/>
      <c r="N107" s="12"/>
      <c r="O107" s="42"/>
    </row>
    <row r="108" spans="1:15" outlineLevel="1" x14ac:dyDescent="0.2">
      <c r="A108" s="309"/>
      <c r="B108" s="204">
        <f>SUM('C'!E343:E371)/4</f>
        <v>7.5</v>
      </c>
      <c r="C108" s="319"/>
      <c r="D108" s="54"/>
      <c r="E108" s="54"/>
      <c r="F108" s="54"/>
      <c r="G108" s="54"/>
      <c r="H108" s="221"/>
      <c r="I108" s="54"/>
      <c r="J108" s="54"/>
      <c r="K108" s="54"/>
      <c r="L108" s="54"/>
      <c r="M108" s="54"/>
      <c r="N108" s="12"/>
      <c r="O108" s="42"/>
    </row>
    <row r="109" spans="1:15" outlineLevel="1" x14ac:dyDescent="0.2">
      <c r="A109" s="309"/>
      <c r="B109" s="89"/>
      <c r="C109" s="319"/>
      <c r="D109" s="54"/>
      <c r="E109" s="54"/>
      <c r="F109" s="54"/>
      <c r="G109" s="54"/>
      <c r="H109" s="221"/>
      <c r="I109" s="54"/>
      <c r="J109" s="54"/>
      <c r="K109" s="54"/>
      <c r="L109" s="54"/>
      <c r="M109" s="54"/>
      <c r="N109" s="12"/>
      <c r="O109" s="42"/>
    </row>
    <row r="110" spans="1:15" outlineLevel="1" x14ac:dyDescent="0.2">
      <c r="A110" s="309"/>
      <c r="B110" s="89"/>
      <c r="C110" s="319"/>
      <c r="D110" s="54"/>
      <c r="E110" s="54"/>
      <c r="F110" s="54"/>
      <c r="G110" s="54"/>
      <c r="H110" s="221"/>
      <c r="I110" s="54"/>
      <c r="J110" s="54"/>
      <c r="K110" s="54"/>
      <c r="L110" s="54"/>
      <c r="M110" s="54"/>
      <c r="N110" s="12"/>
      <c r="O110" s="42"/>
    </row>
    <row r="111" spans="1:15" outlineLevel="1" x14ac:dyDescent="0.2">
      <c r="A111" s="309"/>
      <c r="B111" s="258"/>
      <c r="C111" s="319"/>
      <c r="D111" s="54"/>
      <c r="E111" s="54"/>
      <c r="F111" s="54"/>
      <c r="G111" s="54"/>
      <c r="H111" s="221"/>
      <c r="I111" s="54"/>
      <c r="J111" s="54"/>
      <c r="K111" s="54"/>
      <c r="L111" s="54"/>
      <c r="M111" s="54"/>
      <c r="N111" s="12"/>
      <c r="O111" s="42"/>
    </row>
    <row r="112" spans="1:15" outlineLevel="1" x14ac:dyDescent="0.2">
      <c r="A112" s="309"/>
      <c r="B112" s="89"/>
      <c r="C112" s="319"/>
      <c r="D112" s="54"/>
      <c r="E112" s="54"/>
      <c r="F112" s="54"/>
      <c r="G112" s="54"/>
      <c r="H112" s="221"/>
      <c r="I112" s="54"/>
      <c r="J112" s="54"/>
      <c r="K112" s="54"/>
      <c r="L112" s="54"/>
      <c r="M112" s="54"/>
      <c r="N112" s="12"/>
      <c r="O112" s="42"/>
    </row>
    <row r="113" spans="1:15" outlineLevel="1" x14ac:dyDescent="0.2">
      <c r="A113" s="311"/>
      <c r="B113" s="176"/>
      <c r="C113" s="321"/>
      <c r="D113" s="54"/>
      <c r="E113" s="54"/>
      <c r="F113" s="54"/>
      <c r="G113" s="54"/>
      <c r="H113" s="221"/>
      <c r="I113" s="54"/>
      <c r="J113" s="54"/>
      <c r="K113" s="54"/>
      <c r="L113" s="54"/>
      <c r="M113" s="54"/>
      <c r="N113" s="12"/>
      <c r="O113" s="42"/>
    </row>
    <row r="114" spans="1:15" x14ac:dyDescent="0.2">
      <c r="A114" s="34"/>
      <c r="B114" s="34"/>
      <c r="C114" s="34"/>
      <c r="D114" s="34"/>
      <c r="E114" s="34"/>
      <c r="F114" s="34"/>
      <c r="G114" s="34"/>
      <c r="H114" s="222"/>
      <c r="I114" s="34"/>
      <c r="J114" s="34"/>
      <c r="K114" s="34"/>
      <c r="L114" s="34"/>
      <c r="M114" s="34"/>
      <c r="N114" s="34"/>
      <c r="O114" s="42"/>
    </row>
    <row r="115" spans="1:15" ht="20.25" customHeight="1" x14ac:dyDescent="0.2">
      <c r="A115" s="306" t="str">
        <f>'Aree di rischio per processi'!A53</f>
        <v>C.2.1.2 Pubblicazioni elenchi protesti</v>
      </c>
      <c r="B115" s="307"/>
      <c r="C115" s="307"/>
      <c r="D115" s="307"/>
      <c r="E115" s="175"/>
      <c r="F115" s="52"/>
      <c r="G115" s="53" t="str">
        <f>IF(B118=0,"--",IF(C118&lt;10,"Basso",IF(C118&lt;18,"Medio",IF(C118&lt;25.1,"Alto",""))))</f>
        <v>Alto</v>
      </c>
      <c r="H115" s="212">
        <f>C118</f>
        <v>18.125</v>
      </c>
      <c r="I115" s="34"/>
      <c r="J115" s="34"/>
      <c r="K115" s="34"/>
      <c r="L115" s="34"/>
      <c r="M115" s="34"/>
      <c r="N115" s="34"/>
      <c r="O115" s="42"/>
    </row>
    <row r="116" spans="1:15" ht="51" customHeight="1" outlineLevel="1" x14ac:dyDescent="0.2">
      <c r="A116" s="308" t="str">
        <f>A115</f>
        <v>C.2.1.2 Pubblicazioni elenchi protesti</v>
      </c>
      <c r="B116" s="312" t="s">
        <v>134</v>
      </c>
      <c r="C116" s="313"/>
      <c r="D116" s="167" t="s">
        <v>297</v>
      </c>
      <c r="E116" s="18" t="s">
        <v>273</v>
      </c>
      <c r="F116" s="167" t="s">
        <v>272</v>
      </c>
      <c r="G116" s="210" t="s">
        <v>0</v>
      </c>
      <c r="H116" s="305" t="s">
        <v>421</v>
      </c>
      <c r="I116" s="316"/>
      <c r="J116" s="317" t="s">
        <v>422</v>
      </c>
      <c r="K116" s="316"/>
      <c r="L116" s="304" t="s">
        <v>156</v>
      </c>
      <c r="M116" s="304" t="s">
        <v>157</v>
      </c>
      <c r="N116" s="316" t="s">
        <v>133</v>
      </c>
      <c r="O116" s="42"/>
    </row>
    <row r="117" spans="1:15" outlineLevel="1" x14ac:dyDescent="0.2">
      <c r="A117" s="309"/>
      <c r="B117" s="314"/>
      <c r="C117" s="315"/>
      <c r="D117" s="32" t="s">
        <v>424</v>
      </c>
      <c r="E117" s="32" t="s">
        <v>419</v>
      </c>
      <c r="F117" s="32" t="s">
        <v>420</v>
      </c>
      <c r="G117" s="32" t="s">
        <v>419</v>
      </c>
      <c r="H117" s="220" t="s">
        <v>2</v>
      </c>
      <c r="I117" s="44" t="s">
        <v>3</v>
      </c>
      <c r="J117" s="44" t="s">
        <v>2</v>
      </c>
      <c r="K117" s="44" t="s">
        <v>3</v>
      </c>
      <c r="L117" s="305"/>
      <c r="M117" s="305"/>
      <c r="N117" s="316"/>
      <c r="O117" s="42"/>
    </row>
    <row r="118" spans="1:15" ht="114.75" outlineLevel="1" x14ac:dyDescent="0.2">
      <c r="A118" s="309"/>
      <c r="B118" s="202" t="s">
        <v>155</v>
      </c>
      <c r="C118" s="318">
        <f>B119*B122</f>
        <v>18.125</v>
      </c>
      <c r="D118" s="159" t="s">
        <v>615</v>
      </c>
      <c r="E118" s="54" t="s">
        <v>337</v>
      </c>
      <c r="F118" s="54" t="str">
        <f>VLOOKUP(E118,'Catalogo rischi'!$A$73:$B$83,2,FALSE)</f>
        <v>CR.5 Elusione delle procedure di svolgimento dell'attività e di controllo</v>
      </c>
      <c r="G118" s="54" t="s">
        <v>130</v>
      </c>
      <c r="H118" s="221" t="s">
        <v>397</v>
      </c>
      <c r="I118" s="266" t="s">
        <v>158</v>
      </c>
      <c r="J118" s="54" t="s">
        <v>387</v>
      </c>
      <c r="K118" s="54"/>
      <c r="L118" s="221" t="s">
        <v>596</v>
      </c>
      <c r="M118" s="221" t="s">
        <v>573</v>
      </c>
      <c r="N118" s="103">
        <v>42369</v>
      </c>
      <c r="O118" s="42"/>
    </row>
    <row r="119" spans="1:15" outlineLevel="1" x14ac:dyDescent="0.2">
      <c r="A119" s="309"/>
      <c r="B119" s="203">
        <f>SUM('C'!B391:B432)/6</f>
        <v>2.5</v>
      </c>
      <c r="C119" s="319"/>
      <c r="D119" s="54"/>
      <c r="E119" s="54"/>
      <c r="F119" s="54"/>
      <c r="G119" s="54"/>
      <c r="H119" s="221"/>
      <c r="I119" s="54"/>
      <c r="J119" s="54"/>
      <c r="K119" s="54"/>
      <c r="L119" s="54"/>
      <c r="M119" s="54"/>
      <c r="N119" s="12"/>
      <c r="O119" s="42"/>
    </row>
    <row r="120" spans="1:15" outlineLevel="1" x14ac:dyDescent="0.2">
      <c r="A120" s="309"/>
      <c r="B120" s="205"/>
      <c r="C120" s="319"/>
      <c r="D120" s="54"/>
      <c r="E120" s="54"/>
      <c r="F120" s="54"/>
      <c r="G120" s="54"/>
      <c r="H120" s="221"/>
      <c r="I120" s="54"/>
      <c r="J120" s="54"/>
      <c r="K120" s="54"/>
      <c r="L120" s="54"/>
      <c r="M120" s="54"/>
      <c r="N120" s="12"/>
      <c r="O120" s="42"/>
    </row>
    <row r="121" spans="1:15" outlineLevel="1" x14ac:dyDescent="0.2">
      <c r="A121" s="309"/>
      <c r="B121" s="205" t="s">
        <v>101</v>
      </c>
      <c r="C121" s="319"/>
      <c r="D121" s="54"/>
      <c r="E121" s="54"/>
      <c r="F121" s="54"/>
      <c r="G121" s="54"/>
      <c r="H121" s="221"/>
      <c r="I121" s="54"/>
      <c r="J121" s="54"/>
      <c r="K121" s="54"/>
      <c r="L121" s="54"/>
      <c r="M121" s="54"/>
      <c r="N121" s="12"/>
      <c r="O121" s="42"/>
    </row>
    <row r="122" spans="1:15" outlineLevel="1" x14ac:dyDescent="0.2">
      <c r="A122" s="309"/>
      <c r="B122" s="204">
        <f>SUM('C'!E391:E419)/4</f>
        <v>7.25</v>
      </c>
      <c r="C122" s="319"/>
      <c r="D122" s="54"/>
      <c r="E122" s="54"/>
      <c r="F122" s="54"/>
      <c r="G122" s="54"/>
      <c r="H122" s="221"/>
      <c r="I122" s="54"/>
      <c r="J122" s="54"/>
      <c r="K122" s="54"/>
      <c r="L122" s="54"/>
      <c r="M122" s="54"/>
      <c r="N122" s="12"/>
      <c r="O122" s="42"/>
    </row>
    <row r="123" spans="1:15" outlineLevel="1" x14ac:dyDescent="0.2">
      <c r="A123" s="309"/>
      <c r="B123" s="89"/>
      <c r="C123" s="319"/>
      <c r="D123" s="54"/>
      <c r="E123" s="54"/>
      <c r="F123" s="54"/>
      <c r="G123" s="54"/>
      <c r="H123" s="221"/>
      <c r="I123" s="54"/>
      <c r="J123" s="54"/>
      <c r="K123" s="54"/>
      <c r="L123" s="54"/>
      <c r="M123" s="54"/>
      <c r="N123" s="12"/>
      <c r="O123" s="42"/>
    </row>
    <row r="124" spans="1:15" outlineLevel="1" x14ac:dyDescent="0.2">
      <c r="A124" s="309"/>
      <c r="B124" s="89"/>
      <c r="C124" s="319"/>
      <c r="D124" s="54"/>
      <c r="E124" s="54"/>
      <c r="F124" s="54"/>
      <c r="G124" s="54"/>
      <c r="H124" s="221"/>
      <c r="I124" s="54"/>
      <c r="J124" s="54"/>
      <c r="K124" s="54"/>
      <c r="L124" s="54"/>
      <c r="M124" s="54"/>
      <c r="N124" s="12"/>
      <c r="O124" s="42"/>
    </row>
    <row r="125" spans="1:15" outlineLevel="1" x14ac:dyDescent="0.2">
      <c r="A125" s="309"/>
      <c r="B125" s="258"/>
      <c r="C125" s="319"/>
      <c r="D125" s="54"/>
      <c r="E125" s="54"/>
      <c r="F125" s="54"/>
      <c r="G125" s="54"/>
      <c r="H125" s="221"/>
      <c r="I125" s="54"/>
      <c r="J125" s="54"/>
      <c r="K125" s="54"/>
      <c r="L125" s="54"/>
      <c r="M125" s="54"/>
      <c r="N125" s="12"/>
      <c r="O125" s="42"/>
    </row>
    <row r="126" spans="1:15" outlineLevel="1" x14ac:dyDescent="0.2">
      <c r="A126" s="309"/>
      <c r="B126" s="89"/>
      <c r="C126" s="319"/>
      <c r="D126" s="54"/>
      <c r="E126" s="54"/>
      <c r="F126" s="54"/>
      <c r="G126" s="54"/>
      <c r="H126" s="221"/>
      <c r="I126" s="54"/>
      <c r="J126" s="54"/>
      <c r="K126" s="54"/>
      <c r="L126" s="54"/>
      <c r="M126" s="54"/>
      <c r="N126" s="12"/>
      <c r="O126" s="42"/>
    </row>
    <row r="127" spans="1:15" outlineLevel="1" x14ac:dyDescent="0.2">
      <c r="A127" s="311"/>
      <c r="B127" s="176"/>
      <c r="C127" s="321"/>
      <c r="D127" s="54"/>
      <c r="E127" s="54"/>
      <c r="F127" s="54"/>
      <c r="G127" s="54"/>
      <c r="H127" s="221"/>
      <c r="I127" s="54"/>
      <c r="J127" s="54"/>
      <c r="K127" s="54"/>
      <c r="L127" s="54"/>
      <c r="M127" s="54"/>
      <c r="N127" s="12"/>
      <c r="O127" s="42"/>
    </row>
    <row r="128" spans="1:15" x14ac:dyDescent="0.2">
      <c r="A128" s="34"/>
      <c r="B128" s="34"/>
      <c r="C128" s="34"/>
      <c r="D128" s="34"/>
      <c r="E128" s="34"/>
      <c r="F128" s="34"/>
      <c r="G128" s="34"/>
      <c r="H128" s="222"/>
      <c r="I128" s="34"/>
      <c r="J128" s="34"/>
      <c r="K128" s="34"/>
      <c r="L128" s="34"/>
      <c r="M128" s="34"/>
      <c r="N128" s="34"/>
      <c r="O128" s="42"/>
    </row>
    <row r="129" spans="1:15" ht="20.25" customHeight="1" x14ac:dyDescent="0.2">
      <c r="A129" s="306" t="str">
        <f>'Aree di rischio per processi'!A55</f>
        <v>C.2.2.1 Gestione domande brevetti e marchi</v>
      </c>
      <c r="B129" s="307"/>
      <c r="C129" s="307"/>
      <c r="D129" s="307"/>
      <c r="E129" s="175"/>
      <c r="F129" s="52"/>
      <c r="G129" s="53" t="str">
        <f>IF(B132=0,"--",IF(C132&lt;10,"Basso",IF(C132&lt;18,"Medio",IF(C132&lt;25.1,"Alto",""))))</f>
        <v>Medio</v>
      </c>
      <c r="H129" s="212">
        <f>C132</f>
        <v>14.375</v>
      </c>
      <c r="I129" s="34"/>
      <c r="J129" s="34"/>
      <c r="K129" s="34"/>
      <c r="L129" s="34"/>
      <c r="M129" s="34"/>
      <c r="N129" s="34"/>
      <c r="O129" s="42"/>
    </row>
    <row r="130" spans="1:15" ht="51" customHeight="1" outlineLevel="1" x14ac:dyDescent="0.2">
      <c r="A130" s="308" t="str">
        <f>A129</f>
        <v>C.2.2.1 Gestione domande brevetti e marchi</v>
      </c>
      <c r="B130" s="312" t="s">
        <v>134</v>
      </c>
      <c r="C130" s="313"/>
      <c r="D130" s="167" t="s">
        <v>297</v>
      </c>
      <c r="E130" s="18" t="s">
        <v>273</v>
      </c>
      <c r="F130" s="167" t="s">
        <v>272</v>
      </c>
      <c r="G130" s="210" t="s">
        <v>0</v>
      </c>
      <c r="H130" s="305" t="s">
        <v>421</v>
      </c>
      <c r="I130" s="316"/>
      <c r="J130" s="317" t="s">
        <v>422</v>
      </c>
      <c r="K130" s="316"/>
      <c r="L130" s="304" t="s">
        <v>156</v>
      </c>
      <c r="M130" s="304" t="s">
        <v>157</v>
      </c>
      <c r="N130" s="316" t="s">
        <v>133</v>
      </c>
      <c r="O130" s="42"/>
    </row>
    <row r="131" spans="1:15" outlineLevel="1" x14ac:dyDescent="0.2">
      <c r="A131" s="309"/>
      <c r="B131" s="314"/>
      <c r="C131" s="315"/>
      <c r="D131" s="32" t="s">
        <v>424</v>
      </c>
      <c r="E131" s="32" t="s">
        <v>419</v>
      </c>
      <c r="F131" s="32" t="s">
        <v>420</v>
      </c>
      <c r="G131" s="32" t="s">
        <v>419</v>
      </c>
      <c r="H131" s="220" t="s">
        <v>2</v>
      </c>
      <c r="I131" s="44" t="s">
        <v>3</v>
      </c>
      <c r="J131" s="44" t="s">
        <v>2</v>
      </c>
      <c r="K131" s="44" t="s">
        <v>3</v>
      </c>
      <c r="L131" s="305"/>
      <c r="M131" s="305"/>
      <c r="N131" s="316"/>
      <c r="O131" s="42"/>
    </row>
    <row r="132" spans="1:15" ht="63.75" outlineLevel="1" x14ac:dyDescent="0.2">
      <c r="A132" s="309"/>
      <c r="B132" s="202" t="s">
        <v>155</v>
      </c>
      <c r="C132" s="318">
        <f>B133*B136</f>
        <v>14.375</v>
      </c>
      <c r="D132" s="159" t="s">
        <v>616</v>
      </c>
      <c r="E132" s="54" t="s">
        <v>335</v>
      </c>
      <c r="F132" s="54" t="str">
        <f>VLOOKUP(E132,'Catalogo rischi'!$A$73:$B$83,2,FALSE)</f>
        <v>CR.5 Elusione delle procedure di svolgimento dell'attività e di controllo</v>
      </c>
      <c r="G132" s="54" t="s">
        <v>130</v>
      </c>
      <c r="H132" s="221" t="s">
        <v>397</v>
      </c>
      <c r="I132" s="54" t="s">
        <v>411</v>
      </c>
      <c r="J132" s="54" t="s">
        <v>387</v>
      </c>
      <c r="K132" s="54"/>
      <c r="L132" s="221" t="s">
        <v>617</v>
      </c>
      <c r="M132" s="221" t="s">
        <v>573</v>
      </c>
      <c r="N132" s="268" t="s">
        <v>597</v>
      </c>
      <c r="O132" s="42"/>
    </row>
    <row r="133" spans="1:15" outlineLevel="1" x14ac:dyDescent="0.2">
      <c r="A133" s="309"/>
      <c r="B133" s="203">
        <f>SUM('C'!B440:B481)/6</f>
        <v>2.5</v>
      </c>
      <c r="C133" s="319"/>
      <c r="D133" s="54"/>
      <c r="E133" s="54"/>
      <c r="F133" s="54"/>
      <c r="G133" s="54"/>
      <c r="H133" s="221"/>
      <c r="I133" s="54"/>
      <c r="J133" s="54"/>
      <c r="K133" s="54"/>
      <c r="L133" s="54"/>
      <c r="M133" s="54"/>
      <c r="N133" s="12"/>
      <c r="O133" s="42"/>
    </row>
    <row r="134" spans="1:15" outlineLevel="1" x14ac:dyDescent="0.2">
      <c r="A134" s="309"/>
      <c r="B134" s="205"/>
      <c r="C134" s="319"/>
      <c r="D134" s="54"/>
      <c r="E134" s="54"/>
      <c r="F134" s="54"/>
      <c r="G134" s="54"/>
      <c r="H134" s="221"/>
      <c r="I134" s="54"/>
      <c r="J134" s="54"/>
      <c r="K134" s="54"/>
      <c r="L134" s="54"/>
      <c r="M134" s="54"/>
      <c r="N134" s="12"/>
      <c r="O134" s="42"/>
    </row>
    <row r="135" spans="1:15" outlineLevel="1" x14ac:dyDescent="0.2">
      <c r="A135" s="309"/>
      <c r="B135" s="205" t="s">
        <v>101</v>
      </c>
      <c r="C135" s="319"/>
      <c r="D135" s="54"/>
      <c r="E135" s="54"/>
      <c r="F135" s="54"/>
      <c r="G135" s="54"/>
      <c r="H135" s="221"/>
      <c r="I135" s="54"/>
      <c r="J135" s="54"/>
      <c r="K135" s="54"/>
      <c r="L135" s="54"/>
      <c r="M135" s="54"/>
      <c r="N135" s="12"/>
      <c r="O135" s="42"/>
    </row>
    <row r="136" spans="1:15" outlineLevel="1" x14ac:dyDescent="0.2">
      <c r="A136" s="309"/>
      <c r="B136" s="204">
        <f>SUM('C'!E440:E468)/4</f>
        <v>5.75</v>
      </c>
      <c r="C136" s="319"/>
      <c r="D136" s="54"/>
      <c r="E136" s="54"/>
      <c r="F136" s="54"/>
      <c r="G136" s="54"/>
      <c r="H136" s="221"/>
      <c r="I136" s="54"/>
      <c r="J136" s="54"/>
      <c r="K136" s="54"/>
      <c r="L136" s="54"/>
      <c r="M136" s="54"/>
      <c r="N136" s="12"/>
      <c r="O136" s="42"/>
    </row>
    <row r="137" spans="1:15" outlineLevel="1" x14ac:dyDescent="0.2">
      <c r="A137" s="309"/>
      <c r="B137" s="89"/>
      <c r="C137" s="319"/>
      <c r="D137" s="54"/>
      <c r="E137" s="54"/>
      <c r="F137" s="54"/>
      <c r="G137" s="54"/>
      <c r="H137" s="221"/>
      <c r="I137" s="54"/>
      <c r="J137" s="54"/>
      <c r="K137" s="54"/>
      <c r="L137" s="54"/>
      <c r="M137" s="54"/>
      <c r="N137" s="12"/>
      <c r="O137" s="42"/>
    </row>
    <row r="138" spans="1:15" outlineLevel="1" x14ac:dyDescent="0.2">
      <c r="A138" s="309"/>
      <c r="B138" s="89"/>
      <c r="C138" s="319"/>
      <c r="D138" s="54"/>
      <c r="E138" s="54"/>
      <c r="F138" s="54"/>
      <c r="G138" s="54"/>
      <c r="H138" s="221"/>
      <c r="I138" s="54"/>
      <c r="J138" s="54"/>
      <c r="K138" s="54"/>
      <c r="L138" s="54"/>
      <c r="M138" s="54"/>
      <c r="N138" s="12"/>
      <c r="O138" s="42"/>
    </row>
    <row r="139" spans="1:15" outlineLevel="1" x14ac:dyDescent="0.2">
      <c r="A139" s="309"/>
      <c r="B139" s="258"/>
      <c r="C139" s="319"/>
      <c r="D139" s="54"/>
      <c r="E139" s="54"/>
      <c r="F139" s="54"/>
      <c r="G139" s="54"/>
      <c r="H139" s="221"/>
      <c r="I139" s="54"/>
      <c r="J139" s="54"/>
      <c r="K139" s="54"/>
      <c r="L139" s="54"/>
      <c r="M139" s="54"/>
      <c r="N139" s="12"/>
      <c r="O139" s="42"/>
    </row>
    <row r="140" spans="1:15" outlineLevel="1" x14ac:dyDescent="0.2">
      <c r="A140" s="309"/>
      <c r="B140" s="89"/>
      <c r="C140" s="319"/>
      <c r="D140" s="54"/>
      <c r="E140" s="54"/>
      <c r="F140" s="54"/>
      <c r="G140" s="54"/>
      <c r="H140" s="221"/>
      <c r="I140" s="54"/>
      <c r="J140" s="54"/>
      <c r="K140" s="54"/>
      <c r="L140" s="54"/>
      <c r="M140" s="54"/>
      <c r="N140" s="12"/>
      <c r="O140" s="42"/>
    </row>
    <row r="141" spans="1:15" outlineLevel="1" x14ac:dyDescent="0.2">
      <c r="A141" s="311"/>
      <c r="B141" s="176"/>
      <c r="C141" s="321"/>
      <c r="D141" s="54"/>
      <c r="E141" s="54"/>
      <c r="F141" s="54"/>
      <c r="G141" s="54"/>
      <c r="H141" s="221"/>
      <c r="I141" s="54"/>
      <c r="J141" s="54"/>
      <c r="K141" s="54"/>
      <c r="L141" s="54"/>
      <c r="M141" s="54"/>
      <c r="N141" s="12"/>
      <c r="O141" s="42"/>
    </row>
    <row r="142" spans="1:15" x14ac:dyDescent="0.2">
      <c r="A142" s="34"/>
      <c r="B142" s="34"/>
      <c r="C142" s="34"/>
      <c r="D142" s="34"/>
      <c r="E142" s="34"/>
      <c r="F142" s="34"/>
      <c r="G142" s="34"/>
      <c r="H142" s="222"/>
      <c r="I142" s="34"/>
      <c r="J142" s="34"/>
      <c r="K142" s="34"/>
      <c r="L142" s="34"/>
      <c r="M142" s="34"/>
      <c r="N142" s="34"/>
      <c r="O142" s="42"/>
    </row>
    <row r="143" spans="1:15" ht="20.25" customHeight="1" x14ac:dyDescent="0.2">
      <c r="A143" s="306" t="str">
        <f>'Aree di rischio per processi'!A56</f>
        <v>C.2.2.2 Rilascio attestati brevetti e marchi</v>
      </c>
      <c r="B143" s="307"/>
      <c r="C143" s="307"/>
      <c r="D143" s="307"/>
      <c r="E143" s="175"/>
      <c r="F143" s="52"/>
      <c r="G143" s="53" t="str">
        <f>IF(B146=0,"--",IF(C146&lt;10,"Basso",IF(C146&lt;18,"Medio",IF(C146&lt;25.1,"Alto",""))))</f>
        <v>Medio</v>
      </c>
      <c r="H143" s="212">
        <f>C146</f>
        <v>14.375</v>
      </c>
      <c r="I143" s="34"/>
      <c r="J143" s="34"/>
      <c r="K143" s="34"/>
      <c r="L143" s="34"/>
      <c r="M143" s="34"/>
      <c r="N143" s="34"/>
      <c r="O143" s="42"/>
    </row>
    <row r="144" spans="1:15" ht="51" customHeight="1" outlineLevel="1" x14ac:dyDescent="0.2">
      <c r="A144" s="308" t="str">
        <f>A143</f>
        <v>C.2.2.2 Rilascio attestati brevetti e marchi</v>
      </c>
      <c r="B144" s="312" t="s">
        <v>134</v>
      </c>
      <c r="C144" s="313"/>
      <c r="D144" s="167" t="s">
        <v>297</v>
      </c>
      <c r="E144" s="18" t="s">
        <v>273</v>
      </c>
      <c r="F144" s="167" t="s">
        <v>272</v>
      </c>
      <c r="G144" s="210" t="s">
        <v>0</v>
      </c>
      <c r="H144" s="305" t="s">
        <v>421</v>
      </c>
      <c r="I144" s="316"/>
      <c r="J144" s="317" t="s">
        <v>422</v>
      </c>
      <c r="K144" s="316"/>
      <c r="L144" s="304" t="s">
        <v>156</v>
      </c>
      <c r="M144" s="304" t="s">
        <v>157</v>
      </c>
      <c r="N144" s="316" t="s">
        <v>133</v>
      </c>
      <c r="O144" s="42"/>
    </row>
    <row r="145" spans="1:15" outlineLevel="1" x14ac:dyDescent="0.2">
      <c r="A145" s="309"/>
      <c r="B145" s="314"/>
      <c r="C145" s="315"/>
      <c r="D145" s="32" t="s">
        <v>424</v>
      </c>
      <c r="E145" s="32" t="s">
        <v>419</v>
      </c>
      <c r="F145" s="32" t="s">
        <v>420</v>
      </c>
      <c r="G145" s="32" t="s">
        <v>419</v>
      </c>
      <c r="H145" s="220" t="s">
        <v>2</v>
      </c>
      <c r="I145" s="44" t="s">
        <v>3</v>
      </c>
      <c r="J145" s="44" t="s">
        <v>2</v>
      </c>
      <c r="K145" s="44" t="s">
        <v>3</v>
      </c>
      <c r="L145" s="305"/>
      <c r="M145" s="305"/>
      <c r="N145" s="316"/>
      <c r="O145" s="42"/>
    </row>
    <row r="146" spans="1:15" ht="63.75" outlineLevel="1" x14ac:dyDescent="0.2">
      <c r="A146" s="309"/>
      <c r="B146" s="202" t="s">
        <v>155</v>
      </c>
      <c r="C146" s="318">
        <f>B147*B150</f>
        <v>14.375</v>
      </c>
      <c r="D146" s="159" t="s">
        <v>618</v>
      </c>
      <c r="E146" s="54" t="s">
        <v>340</v>
      </c>
      <c r="F146" s="54" t="str">
        <f>VLOOKUP(E146,'Catalogo rischi'!$A$73:$B$83,2,FALSE)</f>
        <v>CR.7 Atti illeciti</v>
      </c>
      <c r="G146" s="54" t="s">
        <v>130</v>
      </c>
      <c r="H146" s="221" t="s">
        <v>397</v>
      </c>
      <c r="I146" s="54" t="s">
        <v>411</v>
      </c>
      <c r="J146" s="54" t="s">
        <v>387</v>
      </c>
      <c r="K146" s="54" t="s">
        <v>381</v>
      </c>
      <c r="L146" s="221" t="s">
        <v>617</v>
      </c>
      <c r="M146" s="221" t="s">
        <v>573</v>
      </c>
      <c r="N146" s="268" t="s">
        <v>597</v>
      </c>
      <c r="O146" s="42"/>
    </row>
    <row r="147" spans="1:15" outlineLevel="1" x14ac:dyDescent="0.2">
      <c r="A147" s="309"/>
      <c r="B147" s="203">
        <f>SUM('C'!B488:B529)/6</f>
        <v>2.5</v>
      </c>
      <c r="C147" s="319"/>
      <c r="D147" s="54"/>
      <c r="E147" s="54"/>
      <c r="F147" s="54"/>
      <c r="G147" s="54"/>
      <c r="H147" s="221"/>
      <c r="I147" s="54"/>
      <c r="J147" s="54"/>
      <c r="K147" s="54"/>
      <c r="L147" s="54"/>
      <c r="M147" s="54"/>
      <c r="N147" s="12"/>
      <c r="O147" s="42"/>
    </row>
    <row r="148" spans="1:15" outlineLevel="1" x14ac:dyDescent="0.2">
      <c r="A148" s="309"/>
      <c r="B148" s="205"/>
      <c r="C148" s="319"/>
      <c r="D148" s="54"/>
      <c r="E148" s="54"/>
      <c r="F148" s="54"/>
      <c r="G148" s="54"/>
      <c r="H148" s="221"/>
      <c r="I148" s="54"/>
      <c r="J148" s="54"/>
      <c r="K148" s="54"/>
      <c r="L148" s="54"/>
      <c r="M148" s="54"/>
      <c r="N148" s="12"/>
      <c r="O148" s="42"/>
    </row>
    <row r="149" spans="1:15" outlineLevel="1" x14ac:dyDescent="0.2">
      <c r="A149" s="309"/>
      <c r="B149" s="205" t="s">
        <v>101</v>
      </c>
      <c r="C149" s="319"/>
      <c r="D149" s="54"/>
      <c r="E149" s="54"/>
      <c r="F149" s="54"/>
      <c r="G149" s="54"/>
      <c r="H149" s="221"/>
      <c r="I149" s="54"/>
      <c r="J149" s="54"/>
      <c r="K149" s="54"/>
      <c r="L149" s="54"/>
      <c r="M149" s="54"/>
      <c r="N149" s="12"/>
      <c r="O149" s="42"/>
    </row>
    <row r="150" spans="1:15" outlineLevel="1" x14ac:dyDescent="0.2">
      <c r="A150" s="309"/>
      <c r="B150" s="204">
        <f>SUM('C'!E488:E516)/4</f>
        <v>5.75</v>
      </c>
      <c r="C150" s="319"/>
      <c r="D150" s="54"/>
      <c r="E150" s="54"/>
      <c r="F150" s="54"/>
      <c r="G150" s="54"/>
      <c r="H150" s="221"/>
      <c r="I150" s="54"/>
      <c r="J150" s="54"/>
      <c r="K150" s="54"/>
      <c r="L150" s="54"/>
      <c r="M150" s="54"/>
      <c r="N150" s="12"/>
      <c r="O150" s="42"/>
    </row>
    <row r="151" spans="1:15" outlineLevel="1" x14ac:dyDescent="0.2">
      <c r="A151" s="309"/>
      <c r="B151" s="89"/>
      <c r="C151" s="319"/>
      <c r="D151" s="54"/>
      <c r="E151" s="54"/>
      <c r="F151" s="54"/>
      <c r="G151" s="54"/>
      <c r="H151" s="221"/>
      <c r="I151" s="54"/>
      <c r="J151" s="54"/>
      <c r="K151" s="54"/>
      <c r="L151" s="54"/>
      <c r="M151" s="54"/>
      <c r="N151" s="12"/>
      <c r="O151" s="42"/>
    </row>
    <row r="152" spans="1:15" outlineLevel="1" x14ac:dyDescent="0.2">
      <c r="A152" s="309"/>
      <c r="B152" s="89"/>
      <c r="C152" s="319"/>
      <c r="D152" s="54"/>
      <c r="E152" s="54"/>
      <c r="F152" s="54"/>
      <c r="G152" s="54"/>
      <c r="H152" s="221"/>
      <c r="I152" s="54"/>
      <c r="J152" s="54"/>
      <c r="K152" s="54"/>
      <c r="L152" s="54"/>
      <c r="M152" s="54"/>
      <c r="N152" s="12"/>
      <c r="O152" s="42"/>
    </row>
    <row r="153" spans="1:15" outlineLevel="1" x14ac:dyDescent="0.2">
      <c r="A153" s="309"/>
      <c r="B153" s="258"/>
      <c r="C153" s="319"/>
      <c r="D153" s="54"/>
      <c r="E153" s="54"/>
      <c r="F153" s="54"/>
      <c r="G153" s="54"/>
      <c r="H153" s="221"/>
      <c r="I153" s="54"/>
      <c r="J153" s="54"/>
      <c r="K153" s="54"/>
      <c r="L153" s="54"/>
      <c r="M153" s="54"/>
      <c r="N153" s="12"/>
      <c r="O153" s="42"/>
    </row>
    <row r="154" spans="1:15" outlineLevel="1" x14ac:dyDescent="0.2">
      <c r="A154" s="309"/>
      <c r="B154" s="89"/>
      <c r="C154" s="319"/>
      <c r="D154" s="54"/>
      <c r="E154" s="54"/>
      <c r="F154" s="54"/>
      <c r="G154" s="54"/>
      <c r="H154" s="221"/>
      <c r="I154" s="54"/>
      <c r="J154" s="54"/>
      <c r="K154" s="54"/>
      <c r="L154" s="54"/>
      <c r="M154" s="54"/>
      <c r="N154" s="12"/>
      <c r="O154" s="42"/>
    </row>
    <row r="155" spans="1:15" outlineLevel="1" x14ac:dyDescent="0.2">
      <c r="A155" s="311"/>
      <c r="B155" s="176"/>
      <c r="C155" s="321"/>
      <c r="D155" s="54"/>
      <c r="E155" s="54"/>
      <c r="F155" s="54"/>
      <c r="G155" s="54"/>
      <c r="H155" s="221"/>
      <c r="I155" s="54"/>
      <c r="J155" s="54"/>
      <c r="K155" s="54"/>
      <c r="L155" s="54"/>
      <c r="M155" s="54"/>
      <c r="N155" s="12"/>
      <c r="O155" s="42"/>
    </row>
    <row r="156" spans="1:15" x14ac:dyDescent="0.2">
      <c r="A156" s="34"/>
      <c r="B156" s="34"/>
      <c r="C156" s="34"/>
      <c r="D156" s="34"/>
      <c r="E156" s="34"/>
      <c r="F156" s="34"/>
      <c r="G156" s="34"/>
      <c r="H156" s="222"/>
      <c r="I156" s="34"/>
      <c r="J156" s="34"/>
      <c r="K156" s="34"/>
      <c r="L156" s="34"/>
      <c r="M156" s="34"/>
      <c r="N156" s="34"/>
      <c r="O156" s="42"/>
    </row>
    <row r="157" spans="1:15" ht="39.75" customHeight="1" x14ac:dyDescent="0.2">
      <c r="A157" s="306" t="str">
        <f>'Aree di rischio per processi'!A58</f>
        <v>C.2.5.1 Attività in materia di metrologia legale</v>
      </c>
      <c r="B157" s="307"/>
      <c r="C157" s="307"/>
      <c r="D157" s="307"/>
      <c r="E157" s="175"/>
      <c r="F157" s="52"/>
      <c r="G157" s="53" t="str">
        <f>IF(B160=0,"--",IF(C160&lt;10,"Basso",IF(C160&lt;18,"Medio",IF(C160&lt;25.1,"Alto",""))))</f>
        <v>Medio</v>
      </c>
      <c r="H157" s="212">
        <f>C160</f>
        <v>14.375</v>
      </c>
      <c r="I157" s="34"/>
      <c r="J157" s="34"/>
      <c r="K157" s="34"/>
      <c r="L157" s="34"/>
      <c r="M157" s="34"/>
      <c r="N157" s="34"/>
      <c r="O157" s="42"/>
    </row>
    <row r="158" spans="1:15" ht="51" customHeight="1" outlineLevel="1" x14ac:dyDescent="0.2">
      <c r="A158" s="308" t="str">
        <f>A157</f>
        <v>C.2.5.1 Attività in materia di metrologia legale</v>
      </c>
      <c r="B158" s="312" t="s">
        <v>134</v>
      </c>
      <c r="C158" s="313"/>
      <c r="D158" s="167" t="s">
        <v>297</v>
      </c>
      <c r="E158" s="18" t="s">
        <v>273</v>
      </c>
      <c r="F158" s="167" t="s">
        <v>272</v>
      </c>
      <c r="G158" s="210" t="s">
        <v>0</v>
      </c>
      <c r="H158" s="305" t="s">
        <v>421</v>
      </c>
      <c r="I158" s="316"/>
      <c r="J158" s="317" t="s">
        <v>422</v>
      </c>
      <c r="K158" s="316"/>
      <c r="L158" s="304" t="s">
        <v>156</v>
      </c>
      <c r="M158" s="304" t="s">
        <v>157</v>
      </c>
      <c r="N158" s="316" t="s">
        <v>133</v>
      </c>
      <c r="O158" s="42"/>
    </row>
    <row r="159" spans="1:15" outlineLevel="1" x14ac:dyDescent="0.2">
      <c r="A159" s="309"/>
      <c r="B159" s="314"/>
      <c r="C159" s="315"/>
      <c r="D159" s="32" t="s">
        <v>424</v>
      </c>
      <c r="E159" s="32" t="s">
        <v>419</v>
      </c>
      <c r="F159" s="32" t="s">
        <v>420</v>
      </c>
      <c r="G159" s="32" t="s">
        <v>419</v>
      </c>
      <c r="H159" s="220" t="s">
        <v>2</v>
      </c>
      <c r="I159" s="44" t="s">
        <v>3</v>
      </c>
      <c r="J159" s="44" t="s">
        <v>2</v>
      </c>
      <c r="K159" s="44" t="s">
        <v>3</v>
      </c>
      <c r="L159" s="305"/>
      <c r="M159" s="305"/>
      <c r="N159" s="316"/>
      <c r="O159" s="42"/>
    </row>
    <row r="160" spans="1:15" ht="38.25" customHeight="1" outlineLevel="1" x14ac:dyDescent="0.2">
      <c r="A160" s="309"/>
      <c r="B160" s="202" t="s">
        <v>155</v>
      </c>
      <c r="C160" s="318">
        <f>B161*B164</f>
        <v>14.375</v>
      </c>
      <c r="D160" s="159" t="s">
        <v>619</v>
      </c>
      <c r="E160" s="54" t="s">
        <v>340</v>
      </c>
      <c r="F160" s="54" t="str">
        <f>VLOOKUP(E160,'Catalogo rischi'!$A$73:$B$83,2,FALSE)</f>
        <v>CR.7 Atti illeciti</v>
      </c>
      <c r="G160" s="54" t="s">
        <v>130</v>
      </c>
      <c r="H160" s="221" t="s">
        <v>430</v>
      </c>
      <c r="I160" s="54" t="s">
        <v>158</v>
      </c>
      <c r="J160" s="54" t="s">
        <v>387</v>
      </c>
      <c r="K160" s="54" t="s">
        <v>381</v>
      </c>
      <c r="L160" s="221" t="s">
        <v>578</v>
      </c>
      <c r="M160" s="221" t="s">
        <v>573</v>
      </c>
      <c r="N160" s="268" t="s">
        <v>597</v>
      </c>
      <c r="O160" s="42"/>
    </row>
    <row r="161" spans="1:15" ht="63.75" outlineLevel="1" x14ac:dyDescent="0.2">
      <c r="A161" s="309"/>
      <c r="B161" s="203">
        <f>SUM('C'!B536:B577)/6</f>
        <v>2.5</v>
      </c>
      <c r="C161" s="319"/>
      <c r="D161" s="159" t="s">
        <v>620</v>
      </c>
      <c r="E161" s="54" t="s">
        <v>338</v>
      </c>
      <c r="F161" s="54" t="str">
        <f>VLOOKUP(E161,'Catalogo rischi'!$A$73:$B$83,2,FALSE)</f>
        <v>CR.5 Elusione delle procedure di svolgimento dell'attività e di controllo</v>
      </c>
      <c r="G161" s="54" t="s">
        <v>130</v>
      </c>
      <c r="H161" s="221" t="s">
        <v>403</v>
      </c>
      <c r="I161" s="54"/>
      <c r="J161" s="54"/>
      <c r="K161" s="54"/>
      <c r="L161" s="221" t="s">
        <v>578</v>
      </c>
      <c r="M161" s="221" t="s">
        <v>573</v>
      </c>
      <c r="N161" s="268" t="s">
        <v>597</v>
      </c>
      <c r="O161" s="42"/>
    </row>
    <row r="162" spans="1:15" ht="76.5" outlineLevel="1" x14ac:dyDescent="0.2">
      <c r="A162" s="309"/>
      <c r="B162" s="205"/>
      <c r="C162" s="319"/>
      <c r="D162" s="159" t="s">
        <v>621</v>
      </c>
      <c r="E162" s="54" t="s">
        <v>334</v>
      </c>
      <c r="F162" s="159" t="s">
        <v>269</v>
      </c>
      <c r="G162" s="54" t="s">
        <v>130</v>
      </c>
      <c r="H162" s="221" t="s">
        <v>403</v>
      </c>
      <c r="I162" s="54"/>
      <c r="J162" s="54"/>
      <c r="K162" s="54"/>
      <c r="L162" s="221" t="s">
        <v>578</v>
      </c>
      <c r="M162" s="221" t="s">
        <v>573</v>
      </c>
      <c r="N162" s="268" t="s">
        <v>597</v>
      </c>
      <c r="O162" s="42"/>
    </row>
    <row r="163" spans="1:15" ht="38.25" outlineLevel="1" x14ac:dyDescent="0.2">
      <c r="A163" s="309"/>
      <c r="B163" s="205" t="s">
        <v>101</v>
      </c>
      <c r="C163" s="319"/>
      <c r="D163" s="159" t="s">
        <v>622</v>
      </c>
      <c r="E163" s="54" t="s">
        <v>340</v>
      </c>
      <c r="F163" s="54" t="str">
        <f>VLOOKUP(E163,'Catalogo rischi'!$A$73:$B$83,2,FALSE)</f>
        <v>CR.7 Atti illeciti</v>
      </c>
      <c r="G163" s="54" t="s">
        <v>130</v>
      </c>
      <c r="H163" s="221" t="s">
        <v>403</v>
      </c>
      <c r="I163" s="54"/>
      <c r="J163" s="54"/>
      <c r="K163" s="54"/>
      <c r="L163" s="221" t="s">
        <v>578</v>
      </c>
      <c r="M163" s="221" t="s">
        <v>573</v>
      </c>
      <c r="N163" s="268" t="s">
        <v>597</v>
      </c>
      <c r="O163" s="42"/>
    </row>
    <row r="164" spans="1:15" outlineLevel="1" x14ac:dyDescent="0.2">
      <c r="A164" s="309"/>
      <c r="B164" s="204">
        <f>SUM('C'!E536:E564)/4</f>
        <v>5.75</v>
      </c>
      <c r="C164" s="319"/>
      <c r="D164" s="54"/>
      <c r="E164" s="54"/>
      <c r="F164" s="54"/>
      <c r="G164" s="54"/>
      <c r="H164" s="221"/>
      <c r="I164" s="54"/>
      <c r="J164" s="54"/>
      <c r="K164" s="54"/>
      <c r="L164" s="54"/>
      <c r="M164" s="54"/>
      <c r="N164" s="12"/>
      <c r="O164" s="42"/>
    </row>
    <row r="165" spans="1:15" outlineLevel="1" x14ac:dyDescent="0.2">
      <c r="A165" s="309"/>
      <c r="B165" s="89"/>
      <c r="C165" s="319"/>
      <c r="D165" s="54"/>
      <c r="E165" s="54"/>
      <c r="F165" s="54"/>
      <c r="G165" s="54"/>
      <c r="H165" s="221"/>
      <c r="I165" s="54"/>
      <c r="J165" s="54"/>
      <c r="K165" s="54"/>
      <c r="L165" s="54"/>
      <c r="M165" s="54"/>
      <c r="N165" s="12"/>
      <c r="O165" s="42"/>
    </row>
    <row r="166" spans="1:15" outlineLevel="1" x14ac:dyDescent="0.2">
      <c r="A166" s="309"/>
      <c r="B166" s="89"/>
      <c r="C166" s="319"/>
      <c r="D166" s="54"/>
      <c r="E166" s="54"/>
      <c r="F166" s="54"/>
      <c r="G166" s="54"/>
      <c r="H166" s="221"/>
      <c r="I166" s="54"/>
      <c r="J166" s="54"/>
      <c r="K166" s="54"/>
      <c r="L166" s="54"/>
      <c r="M166" s="54"/>
      <c r="N166" s="12"/>
      <c r="O166" s="42"/>
    </row>
    <row r="167" spans="1:15" outlineLevel="1" x14ac:dyDescent="0.2">
      <c r="A167" s="309"/>
      <c r="B167" s="258"/>
      <c r="C167" s="319"/>
      <c r="D167" s="54"/>
      <c r="E167" s="54"/>
      <c r="F167" s="54"/>
      <c r="G167" s="54"/>
      <c r="H167" s="221"/>
      <c r="I167" s="54"/>
      <c r="J167" s="54"/>
      <c r="K167" s="54"/>
      <c r="L167" s="54"/>
      <c r="M167" s="54"/>
      <c r="N167" s="12"/>
      <c r="O167" s="42"/>
    </row>
    <row r="168" spans="1:15" outlineLevel="1" x14ac:dyDescent="0.2">
      <c r="A168" s="309"/>
      <c r="B168" s="89"/>
      <c r="C168" s="319"/>
      <c r="D168" s="54"/>
      <c r="E168" s="54"/>
      <c r="F168" s="54"/>
      <c r="G168" s="54"/>
      <c r="H168" s="221"/>
      <c r="I168" s="54"/>
      <c r="J168" s="54"/>
      <c r="K168" s="54"/>
      <c r="L168" s="54"/>
      <c r="M168" s="54"/>
      <c r="N168" s="12"/>
      <c r="O168" s="42"/>
    </row>
    <row r="169" spans="1:15" outlineLevel="1" x14ac:dyDescent="0.2">
      <c r="A169" s="311"/>
      <c r="B169" s="176"/>
      <c r="C169" s="321"/>
      <c r="D169" s="54"/>
      <c r="E169" s="54"/>
      <c r="F169" s="54"/>
      <c r="G169" s="54"/>
      <c r="H169" s="221"/>
      <c r="I169" s="54"/>
      <c r="J169" s="54"/>
      <c r="K169" s="54"/>
      <c r="L169" s="54"/>
      <c r="M169" s="54"/>
      <c r="N169" s="12"/>
      <c r="O169" s="42"/>
    </row>
    <row r="170" spans="1:15" x14ac:dyDescent="0.2">
      <c r="A170" s="34"/>
      <c r="B170" s="34"/>
      <c r="C170" s="34"/>
      <c r="D170" s="34"/>
      <c r="E170" s="34"/>
      <c r="F170" s="34"/>
      <c r="G170" s="34"/>
      <c r="H170" s="222"/>
      <c r="I170" s="34"/>
      <c r="J170" s="34"/>
      <c r="K170" s="34"/>
      <c r="L170" s="34"/>
      <c r="M170" s="34"/>
      <c r="N170" s="34"/>
      <c r="O170" s="42"/>
    </row>
    <row r="172" spans="1:15" ht="20.25" customHeight="1" x14ac:dyDescent="0.2"/>
  </sheetData>
  <mergeCells count="109">
    <mergeCell ref="H4:I4"/>
    <mergeCell ref="J4:K4"/>
    <mergeCell ref="C20:C29"/>
    <mergeCell ref="A18:A29"/>
    <mergeCell ref="H18:I18"/>
    <mergeCell ref="J18:K18"/>
    <mergeCell ref="L18:L19"/>
    <mergeCell ref="L32:L33"/>
    <mergeCell ref="M32:M33"/>
    <mergeCell ref="L4:L5"/>
    <mergeCell ref="M4:M5"/>
    <mergeCell ref="M18:M19"/>
    <mergeCell ref="L46:L47"/>
    <mergeCell ref="M46:M47"/>
    <mergeCell ref="A46:A57"/>
    <mergeCell ref="H46:I46"/>
    <mergeCell ref="J46:K46"/>
    <mergeCell ref="C48:C57"/>
    <mergeCell ref="H32:I32"/>
    <mergeCell ref="J32:K32"/>
    <mergeCell ref="C34:C43"/>
    <mergeCell ref="L74:L75"/>
    <mergeCell ref="M74:M75"/>
    <mergeCell ref="A74:A85"/>
    <mergeCell ref="H74:I74"/>
    <mergeCell ref="J74:K74"/>
    <mergeCell ref="C76:C85"/>
    <mergeCell ref="B74:C75"/>
    <mergeCell ref="L60:L61"/>
    <mergeCell ref="M60:M61"/>
    <mergeCell ref="A60:A71"/>
    <mergeCell ref="H60:I60"/>
    <mergeCell ref="J60:K60"/>
    <mergeCell ref="C62:C71"/>
    <mergeCell ref="A87:D87"/>
    <mergeCell ref="A2:F2"/>
    <mergeCell ref="A45:D45"/>
    <mergeCell ref="A31:D31"/>
    <mergeCell ref="A17:D17"/>
    <mergeCell ref="A3:D3"/>
    <mergeCell ref="B4:C5"/>
    <mergeCell ref="B18:C19"/>
    <mergeCell ref="B32:C33"/>
    <mergeCell ref="B46:C47"/>
    <mergeCell ref="B60:C61"/>
    <mergeCell ref="A32:A43"/>
    <mergeCell ref="A73:D73"/>
    <mergeCell ref="A59:D59"/>
    <mergeCell ref="C6:C15"/>
    <mergeCell ref="A4:A15"/>
    <mergeCell ref="A115:D115"/>
    <mergeCell ref="L88:L89"/>
    <mergeCell ref="M88:M89"/>
    <mergeCell ref="C90:C99"/>
    <mergeCell ref="A102:A113"/>
    <mergeCell ref="B102:C103"/>
    <mergeCell ref="H102:I102"/>
    <mergeCell ref="J102:K102"/>
    <mergeCell ref="L102:L103"/>
    <mergeCell ref="M102:M103"/>
    <mergeCell ref="C104:C113"/>
    <mergeCell ref="A101:D101"/>
    <mergeCell ref="A88:A99"/>
    <mergeCell ref="B88:C89"/>
    <mergeCell ref="H88:I88"/>
    <mergeCell ref="J88:K88"/>
    <mergeCell ref="A143:D143"/>
    <mergeCell ref="L116:L117"/>
    <mergeCell ref="M116:M117"/>
    <mergeCell ref="C118:C127"/>
    <mergeCell ref="A130:A141"/>
    <mergeCell ref="B130:C131"/>
    <mergeCell ref="H130:I130"/>
    <mergeCell ref="J130:K130"/>
    <mergeCell ref="L130:L131"/>
    <mergeCell ref="M130:M131"/>
    <mergeCell ref="C132:C141"/>
    <mergeCell ref="A129:D129"/>
    <mergeCell ref="A116:A127"/>
    <mergeCell ref="B116:C117"/>
    <mergeCell ref="H116:I116"/>
    <mergeCell ref="J116:K116"/>
    <mergeCell ref="L144:L145"/>
    <mergeCell ref="M144:M145"/>
    <mergeCell ref="C146:C155"/>
    <mergeCell ref="A158:A169"/>
    <mergeCell ref="B158:C159"/>
    <mergeCell ref="H158:I158"/>
    <mergeCell ref="J158:K158"/>
    <mergeCell ref="L158:L159"/>
    <mergeCell ref="M158:M159"/>
    <mergeCell ref="C160:C169"/>
    <mergeCell ref="A157:D157"/>
    <mergeCell ref="A144:A155"/>
    <mergeCell ref="B144:C145"/>
    <mergeCell ref="H144:I144"/>
    <mergeCell ref="J144:K144"/>
    <mergeCell ref="N144:N145"/>
    <mergeCell ref="N158:N159"/>
    <mergeCell ref="N74:N75"/>
    <mergeCell ref="N88:N89"/>
    <mergeCell ref="N102:N103"/>
    <mergeCell ref="N116:N117"/>
    <mergeCell ref="N130:N131"/>
    <mergeCell ref="N4:N5"/>
    <mergeCell ref="N18:N19"/>
    <mergeCell ref="N32:N33"/>
    <mergeCell ref="N46:N47"/>
    <mergeCell ref="N60:N61"/>
  </mergeCells>
  <conditionalFormatting sqref="H3">
    <cfRule type="iconSet" priority="17">
      <iconSet reverse="1">
        <cfvo type="percent" val="0"/>
        <cfvo type="num" val="10"/>
        <cfvo type="num" val="20"/>
      </iconSet>
    </cfRule>
  </conditionalFormatting>
  <conditionalFormatting sqref="H31">
    <cfRule type="iconSet" priority="15">
      <iconSet reverse="1">
        <cfvo type="percent" val="0"/>
        <cfvo type="num" val="10"/>
        <cfvo type="num" val="20"/>
      </iconSet>
    </cfRule>
  </conditionalFormatting>
  <conditionalFormatting sqref="H45">
    <cfRule type="iconSet" priority="14">
      <iconSet reverse="1">
        <cfvo type="percent" val="0"/>
        <cfvo type="num" val="10"/>
        <cfvo type="num" val="20"/>
      </iconSet>
    </cfRule>
  </conditionalFormatting>
  <conditionalFormatting sqref="H59">
    <cfRule type="iconSet" priority="13">
      <iconSet reverse="1">
        <cfvo type="percent" val="0"/>
        <cfvo type="num" val="10"/>
        <cfvo type="num" val="20"/>
      </iconSet>
    </cfRule>
  </conditionalFormatting>
  <conditionalFormatting sqref="H73">
    <cfRule type="iconSet" priority="12">
      <iconSet reverse="1">
        <cfvo type="percent" val="0"/>
        <cfvo type="num" val="10"/>
        <cfvo type="num" val="20"/>
      </iconSet>
    </cfRule>
  </conditionalFormatting>
  <conditionalFormatting sqref="H17">
    <cfRule type="iconSet" priority="7">
      <iconSet reverse="1">
        <cfvo type="percent" val="0"/>
        <cfvo type="num" val="10"/>
        <cfvo type="num" val="20"/>
      </iconSet>
    </cfRule>
  </conditionalFormatting>
  <conditionalFormatting sqref="H87">
    <cfRule type="iconSet" priority="6">
      <iconSet reverse="1">
        <cfvo type="percent" val="0"/>
        <cfvo type="num" val="10"/>
        <cfvo type="num" val="20"/>
      </iconSet>
    </cfRule>
  </conditionalFormatting>
  <conditionalFormatting sqref="H101">
    <cfRule type="iconSet" priority="5">
      <iconSet reverse="1">
        <cfvo type="percent" val="0"/>
        <cfvo type="num" val="10"/>
        <cfvo type="num" val="20"/>
      </iconSet>
    </cfRule>
  </conditionalFormatting>
  <conditionalFormatting sqref="H115">
    <cfRule type="iconSet" priority="4">
      <iconSet reverse="1">
        <cfvo type="percent" val="0"/>
        <cfvo type="num" val="10"/>
        <cfvo type="num" val="20"/>
      </iconSet>
    </cfRule>
  </conditionalFormatting>
  <conditionalFormatting sqref="H129">
    <cfRule type="iconSet" priority="3">
      <iconSet reverse="1">
        <cfvo type="percent" val="0"/>
        <cfvo type="num" val="10"/>
        <cfvo type="num" val="20"/>
      </iconSet>
    </cfRule>
  </conditionalFormatting>
  <conditionalFormatting sqref="H143">
    <cfRule type="iconSet" priority="2">
      <iconSet reverse="1">
        <cfvo type="percent" val="0"/>
        <cfvo type="num" val="10"/>
        <cfvo type="num" val="20"/>
      </iconSet>
    </cfRule>
  </conditionalFormatting>
  <conditionalFormatting sqref="H157">
    <cfRule type="iconSet" priority="1">
      <iconSet reverse="1">
        <cfvo type="percent" val="0"/>
        <cfvo type="num" val="10"/>
        <cfvo type="num" val="20"/>
      </iconSet>
    </cfRule>
  </conditionalFormatting>
  <pageMargins left="0.23622047244094491" right="0.23622047244094491" top="0.74803149606299213" bottom="0.74803149606299213" header="0.31496062992125984" footer="0.31496062992125984"/>
  <pageSetup paperSize="9" scale="45" fitToHeight="0" orientation="landscape" r:id="rId1"/>
  <rowBreaks count="4" manualBreakCount="4">
    <brk id="44" max="16383" man="1"/>
    <brk id="86" max="16383" man="1"/>
    <brk id="114" max="16383" man="1"/>
    <brk id="142" max="16383" man="1"/>
  </rowBreaks>
  <legacyDrawing r:id="rId2"/>
  <extLst>
    <ext xmlns:x14="http://schemas.microsoft.com/office/spreadsheetml/2009/9/main" uri="{CCE6A557-97BC-4b89-ADB6-D9C93CAAB3DF}">
      <x14:dataValidations xmlns:xm="http://schemas.microsoft.com/office/excel/2006/main" count="6">
        <x14:dataValidation type="list" showInputMessage="1" showErrorMessage="1">
          <x14:formula1>
            <xm:f>'Catalogo rischi'!$A$73:$A$83</xm:f>
          </x14:formula1>
          <xm:sqref>E160:E165 E6:E12 E20:E25 E34:E39 E48:E53 E62:E67 E76:E81 E90:E95 E104:E109 E118:E123 E132:E137 E146:E151</xm:sqref>
        </x14:dataValidation>
        <x14:dataValidation type="list" allowBlank="1" showInputMessage="1" showErrorMessage="1">
          <x14:formula1>
            <xm:f>'Aree di rischio per processi'!$D$2:$D$4</xm:f>
          </x14:formula1>
          <xm:sqref>G160:G165 G146:G151 G132:G137 G118:G123 G104:G109 G90:G95 G76:G81 G62:G67 G48:G53 G34:G39 G20:G25 G6:G12</xm:sqref>
        </x14:dataValidation>
        <x14:dataValidation type="list" showInputMessage="1" showErrorMessage="1">
          <x14:formula1>
            <xm:f>Misure!$A$9:$A$27</xm:f>
          </x14:formula1>
          <xm:sqref>H6:H12 H20:H25 H34:H39 H48:H53 H62:H67 H76:H81 H90:H95 H104:H109 H118:H123 H132:H137 H146:H151 H160:H165</xm:sqref>
        </x14:dataValidation>
        <x14:dataValidation type="list" showInputMessage="1" showErrorMessage="1">
          <x14:formula1>
            <xm:f>Misure!$G$9:$G$14</xm:f>
          </x14:formula1>
          <xm:sqref>K160:K165 K146:K151 K132:K137 K118:K123 K104:K109 K90:K95 K76:K81 K62:K67 K48:K53 K34:K39 K20:K25 K6:K11</xm:sqref>
        </x14:dataValidation>
        <x14:dataValidation type="list" showInputMessage="1" showErrorMessage="1">
          <x14:formula1>
            <xm:f>Misure!$C$9:$C$27</xm:f>
          </x14:formula1>
          <xm:sqref>I160:I165 I146:I151 I132:I137 I118:I123 I104:I109 I90:I95 I76:I81 I62:I67 I48:I53 I34:I39 I20:I25 I6:I11</xm:sqref>
        </x14:dataValidation>
        <x14:dataValidation type="list" showInputMessage="1" showErrorMessage="1">
          <x14:formula1>
            <xm:f>Misure!$E$9:$E$14</xm:f>
          </x14:formula1>
          <xm:sqref>J6:J12 J20:J25 J34:J39 J48:J53 J62:J67 J76:J81 J90:J95 J104:J109 J118:J123 J132:J137 J146:J151 J160:J165</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enableFormatConditionsCalculation="0">
    <tabColor rgb="FFFF0000"/>
    <pageSetUpPr fitToPage="1"/>
  </sheetPr>
  <dimension ref="A1:O33"/>
  <sheetViews>
    <sheetView zoomScale="63" zoomScaleNormal="63" zoomScalePageLayoutView="90" workbookViewId="0">
      <pane ySplit="2" topLeftCell="A3" activePane="bottomLeft" state="frozen"/>
      <selection activeCell="D34" sqref="D34"/>
      <selection pane="bottomLeft" activeCell="J30" sqref="J30"/>
    </sheetView>
  </sheetViews>
  <sheetFormatPr defaultColWidth="10.85546875" defaultRowHeight="20.25" outlineLevelRow="1" x14ac:dyDescent="0.2"/>
  <cols>
    <col min="1" max="1" width="12.42578125" style="4" customWidth="1"/>
    <col min="2" max="2" width="9.85546875" style="4" customWidth="1"/>
    <col min="3" max="3" width="12" style="4" customWidth="1"/>
    <col min="4" max="5" width="28.42578125" style="4" customWidth="1"/>
    <col min="6" max="6" width="40.7109375" style="4" customWidth="1"/>
    <col min="7" max="7" width="34.85546875" style="4" customWidth="1"/>
    <col min="8" max="8" width="32" style="195" customWidth="1"/>
    <col min="9" max="11" width="20.7109375" style="4" customWidth="1"/>
    <col min="12" max="12" width="18.140625" style="4" customWidth="1"/>
    <col min="13" max="13" width="29.28515625" style="4" customWidth="1"/>
    <col min="14" max="14" width="13.7109375" style="48" customWidth="1"/>
    <col min="15" max="16384" width="10.85546875" style="4"/>
  </cols>
  <sheetData>
    <row r="1" spans="1:15" s="48" customFormat="1" ht="18" customHeight="1" x14ac:dyDescent="0.2">
      <c r="A1" s="27" t="s">
        <v>135</v>
      </c>
      <c r="B1" s="27"/>
      <c r="C1" s="27"/>
      <c r="D1" s="27"/>
      <c r="E1" s="27"/>
      <c r="F1" s="27"/>
      <c r="G1" s="42"/>
      <c r="H1" s="225"/>
      <c r="I1" s="42"/>
      <c r="J1" s="42"/>
      <c r="K1" s="42"/>
      <c r="L1" s="42"/>
      <c r="M1" s="42"/>
      <c r="N1" s="42"/>
      <c r="O1" s="42"/>
    </row>
    <row r="2" spans="1:15" s="51" customFormat="1" ht="46.5" customHeight="1" x14ac:dyDescent="0.2">
      <c r="A2" s="326" t="str">
        <f>'[4]Aree di rischio per processi'!A62</f>
        <v>D) Provvedimenti ampliativi della sfera giuridica dei destinatari con effetto economico diretto ed immediato per il destinatario</v>
      </c>
      <c r="B2" s="326"/>
      <c r="C2" s="326"/>
      <c r="D2" s="326"/>
      <c r="E2" s="326"/>
      <c r="F2" s="326"/>
      <c r="G2" s="50" t="s">
        <v>149</v>
      </c>
      <c r="H2" s="226"/>
      <c r="I2" s="43"/>
      <c r="J2" s="43"/>
      <c r="K2" s="43"/>
      <c r="L2" s="43"/>
      <c r="M2" s="43"/>
      <c r="N2" s="43"/>
      <c r="O2" s="42"/>
    </row>
    <row r="3" spans="1:15" ht="44.25" customHeight="1" x14ac:dyDescent="0.2">
      <c r="A3" s="306" t="str">
        <f>'[4]Aree di rischio per processi'!A64</f>
        <v>D.01 Erogazione di incentivi, sovvenzioni e contributi finanziari a privati</v>
      </c>
      <c r="B3" s="307"/>
      <c r="C3" s="307"/>
      <c r="D3" s="307"/>
      <c r="E3" s="270"/>
      <c r="F3" s="52"/>
      <c r="G3" s="53" t="str">
        <f>IF(B6=0,"--",IF(C6&lt;10,"Basso",IF(C6&lt;18,"Medio",IF(C6&lt;25.1,"Alto",""))))</f>
        <v>Basso</v>
      </c>
      <c r="H3" s="212">
        <f>C6</f>
        <v>4.5</v>
      </c>
      <c r="I3" s="34"/>
      <c r="J3" s="34"/>
      <c r="K3" s="34"/>
      <c r="L3" s="34"/>
      <c r="M3" s="34"/>
      <c r="N3" s="34"/>
      <c r="O3" s="42"/>
    </row>
    <row r="4" spans="1:15" ht="63.75" customHeight="1" outlineLevel="1" x14ac:dyDescent="0.2">
      <c r="A4" s="308" t="str">
        <f>A3</f>
        <v>D.01 Erogazione di incentivi, sovvenzioni e contributi finanziari a privati</v>
      </c>
      <c r="B4" s="312" t="s">
        <v>134</v>
      </c>
      <c r="C4" s="313"/>
      <c r="D4" s="167" t="s">
        <v>297</v>
      </c>
      <c r="E4" s="18" t="s">
        <v>273</v>
      </c>
      <c r="F4" s="167" t="s">
        <v>272</v>
      </c>
      <c r="G4" s="210" t="s">
        <v>0</v>
      </c>
      <c r="H4" s="305" t="s">
        <v>421</v>
      </c>
      <c r="I4" s="316"/>
      <c r="J4" s="317" t="s">
        <v>422</v>
      </c>
      <c r="K4" s="316"/>
      <c r="L4" s="304" t="s">
        <v>156</v>
      </c>
      <c r="M4" s="304" t="s">
        <v>157</v>
      </c>
      <c r="N4" s="316" t="s">
        <v>133</v>
      </c>
      <c r="O4" s="42"/>
    </row>
    <row r="5" spans="1:15" ht="20.100000000000001" customHeight="1" outlineLevel="1" x14ac:dyDescent="0.2">
      <c r="A5" s="309"/>
      <c r="B5" s="314"/>
      <c r="C5" s="315"/>
      <c r="D5" s="32" t="s">
        <v>424</v>
      </c>
      <c r="E5" s="32" t="s">
        <v>419</v>
      </c>
      <c r="F5" s="32" t="s">
        <v>420</v>
      </c>
      <c r="G5" s="32" t="s">
        <v>419</v>
      </c>
      <c r="H5" s="220" t="s">
        <v>2</v>
      </c>
      <c r="I5" s="44" t="s">
        <v>3</v>
      </c>
      <c r="J5" s="44" t="s">
        <v>2</v>
      </c>
      <c r="K5" s="44" t="s">
        <v>3</v>
      </c>
      <c r="L5" s="305"/>
      <c r="M5" s="305"/>
      <c r="N5" s="316"/>
      <c r="O5" s="42"/>
    </row>
    <row r="6" spans="1:15" ht="38.25" outlineLevel="1" x14ac:dyDescent="0.2">
      <c r="A6" s="309"/>
      <c r="B6" s="202" t="s">
        <v>155</v>
      </c>
      <c r="C6" s="318">
        <f>B7*B10</f>
        <v>4.5</v>
      </c>
      <c r="D6" s="54" t="s">
        <v>495</v>
      </c>
      <c r="E6" s="54" t="str">
        <f>'[4]Catalogo rischi'!A105</f>
        <v>RD.20 individuazione di priorità non coerenti con i documenti di programmmazione dell'ente</v>
      </c>
      <c r="F6" s="54" t="str">
        <f>VLOOKUP(E6,'[4]Catalogo rischi'!$A$86:$B$109,2,FALSE)</f>
        <v>CR.3 Conflitto di interessi</v>
      </c>
      <c r="G6" s="54" t="s">
        <v>132</v>
      </c>
      <c r="H6" s="159" t="s">
        <v>404</v>
      </c>
      <c r="I6" s="12"/>
      <c r="J6" s="4" t="s">
        <v>401</v>
      </c>
      <c r="L6" s="221" t="s">
        <v>634</v>
      </c>
      <c r="M6" s="221" t="s">
        <v>573</v>
      </c>
      <c r="N6" s="103">
        <v>42369</v>
      </c>
      <c r="O6" s="42"/>
    </row>
    <row r="7" spans="1:15" ht="38.25" outlineLevel="1" x14ac:dyDescent="0.2">
      <c r="A7" s="309"/>
      <c r="B7" s="203">
        <f>SUM([4]D!B6:B47)/6</f>
        <v>3</v>
      </c>
      <c r="C7" s="319"/>
      <c r="D7" s="54" t="s">
        <v>496</v>
      </c>
      <c r="E7" s="54" t="str">
        <f>'[4]Catalogo rischi'!A101</f>
        <v>RD.16 formulazione di criteri di valutazione non adeguatamente e chiaramente definiti</v>
      </c>
      <c r="F7" s="54" t="str">
        <f>VLOOKUP(E7,'[4]Catalogo rischi'!$A$86:$B$109,2,FALSE)</f>
        <v>CR.2 Assenza di adeguati livelli di trasparenza</v>
      </c>
      <c r="G7" s="54" t="s">
        <v>132</v>
      </c>
      <c r="H7" s="159" t="s">
        <v>403</v>
      </c>
      <c r="I7" s="54"/>
      <c r="J7" s="54"/>
      <c r="K7" s="54"/>
      <c r="L7" s="221" t="s">
        <v>634</v>
      </c>
      <c r="M7" s="221" t="s">
        <v>573</v>
      </c>
      <c r="N7" s="103">
        <v>42369</v>
      </c>
      <c r="O7" s="42"/>
    </row>
    <row r="8" spans="1:15" ht="57" customHeight="1" outlineLevel="1" x14ac:dyDescent="0.2">
      <c r="A8" s="309"/>
      <c r="B8" s="205"/>
      <c r="C8" s="319"/>
      <c r="D8" s="54" t="s">
        <v>497</v>
      </c>
      <c r="E8" s="54" t="str">
        <f>'[4]Catalogo rischi'!A97</f>
        <v>RD.12 diffusione di informazioni relative al bando prima della pubblicazione</v>
      </c>
      <c r="F8" s="54" t="str">
        <f>VLOOKUP(E8,'[4]Catalogo rischi'!$A$86:$B$109,2,FALSE)</f>
        <v>CR.1 Pilotamento delle procedure</v>
      </c>
      <c r="G8" s="54" t="s">
        <v>132</v>
      </c>
      <c r="H8" s="159" t="str">
        <f>[4]Misure!A10</f>
        <v>MO2 - codice di comportamento dell'ente</v>
      </c>
      <c r="I8" s="12"/>
      <c r="J8" s="4" t="s">
        <v>401</v>
      </c>
      <c r="K8" s="54"/>
      <c r="L8" s="221" t="s">
        <v>634</v>
      </c>
      <c r="M8" s="221" t="s">
        <v>573</v>
      </c>
      <c r="N8" s="103">
        <v>42369</v>
      </c>
      <c r="O8" s="42"/>
    </row>
    <row r="9" spans="1:15" ht="18" customHeight="1" outlineLevel="1" x14ac:dyDescent="0.2">
      <c r="A9" s="309"/>
      <c r="B9" s="205" t="s">
        <v>101</v>
      </c>
      <c r="C9" s="319"/>
      <c r="D9" s="327" t="s">
        <v>498</v>
      </c>
      <c r="E9" s="327" t="str">
        <f>'[4]Catalogo rischi'!A94</f>
        <v>RD.09 assenza della necessaria indipendenza del decisore in situazioni, anche solo apparenti, di conflitto di interesse</v>
      </c>
      <c r="F9" s="327" t="s">
        <v>267</v>
      </c>
      <c r="G9" s="327" t="s">
        <v>132</v>
      </c>
      <c r="H9" s="330" t="s">
        <v>404</v>
      </c>
      <c r="I9" s="327"/>
      <c r="J9" s="327"/>
      <c r="K9" s="327"/>
      <c r="L9" s="337" t="s">
        <v>634</v>
      </c>
      <c r="M9" s="337" t="s">
        <v>573</v>
      </c>
      <c r="N9" s="336">
        <v>42369</v>
      </c>
      <c r="O9" s="42"/>
    </row>
    <row r="10" spans="1:15" ht="104.25" customHeight="1" outlineLevel="1" x14ac:dyDescent="0.2">
      <c r="A10" s="309"/>
      <c r="B10" s="204">
        <f>SUM([4]D!E6:E34)/4</f>
        <v>1.5</v>
      </c>
      <c r="C10" s="319"/>
      <c r="D10" s="329"/>
      <c r="E10" s="329"/>
      <c r="F10" s="329"/>
      <c r="G10" s="329"/>
      <c r="H10" s="332"/>
      <c r="I10" s="329"/>
      <c r="J10" s="329"/>
      <c r="K10" s="329"/>
      <c r="L10" s="338"/>
      <c r="M10" s="338"/>
      <c r="N10" s="335"/>
      <c r="O10" s="42"/>
    </row>
    <row r="11" spans="1:15" ht="32.25" customHeight="1" outlineLevel="1" x14ac:dyDescent="0.2">
      <c r="A11" s="309"/>
      <c r="B11" s="89"/>
      <c r="C11" s="319"/>
      <c r="D11" s="54" t="s">
        <v>499</v>
      </c>
      <c r="E11" s="54" t="str">
        <f>'[4]Catalogo rischi'!A103</f>
        <v>RD.18 inadeguata pubblicità degli esiti della valutazione</v>
      </c>
      <c r="F11" s="54" t="str">
        <f>VLOOKUP(E11,'[4]Catalogo rischi'!$A$86:$B$109,2,FALSE)</f>
        <v>CR.3 Conflitto di interessi</v>
      </c>
      <c r="G11" s="54" t="s">
        <v>132</v>
      </c>
      <c r="H11" s="159" t="str">
        <f>[4]Misure!A9</f>
        <v>MO1 - trasparenza</v>
      </c>
      <c r="I11" s="54"/>
      <c r="J11" s="54"/>
      <c r="K11" s="54"/>
      <c r="L11" s="221" t="s">
        <v>634</v>
      </c>
      <c r="M11" s="221" t="s">
        <v>573</v>
      </c>
      <c r="N11" s="103">
        <v>42369</v>
      </c>
      <c r="O11" s="42"/>
    </row>
    <row r="12" spans="1:15" ht="18" customHeight="1" outlineLevel="1" x14ac:dyDescent="0.2">
      <c r="A12" s="309"/>
      <c r="B12" s="89"/>
      <c r="C12" s="319"/>
      <c r="D12" s="327" t="s">
        <v>500</v>
      </c>
      <c r="E12" s="327" t="str">
        <f>'[4]Catalogo rischi'!A108</f>
        <v>RD.23 motivazione incongrua del provvedimento</v>
      </c>
      <c r="F12" s="327" t="s">
        <v>267</v>
      </c>
      <c r="G12" s="327" t="s">
        <v>132</v>
      </c>
      <c r="H12" s="330" t="s">
        <v>404</v>
      </c>
      <c r="I12" s="327"/>
      <c r="J12" s="327" t="s">
        <v>401</v>
      </c>
      <c r="K12" s="327"/>
      <c r="L12" s="333" t="s">
        <v>634</v>
      </c>
      <c r="M12" s="333" t="s">
        <v>573</v>
      </c>
      <c r="N12" s="336">
        <v>42369</v>
      </c>
      <c r="O12" s="42"/>
    </row>
    <row r="13" spans="1:15" ht="18" customHeight="1" outlineLevel="1" x14ac:dyDescent="0.2">
      <c r="A13" s="309"/>
      <c r="B13" s="258"/>
      <c r="C13" s="319"/>
      <c r="D13" s="328"/>
      <c r="E13" s="328"/>
      <c r="F13" s="328"/>
      <c r="G13" s="328"/>
      <c r="H13" s="331"/>
      <c r="I13" s="328"/>
      <c r="J13" s="328"/>
      <c r="K13" s="328"/>
      <c r="L13" s="334"/>
      <c r="M13" s="334"/>
      <c r="N13" s="334"/>
      <c r="O13" s="42"/>
    </row>
    <row r="14" spans="1:15" ht="18" customHeight="1" outlineLevel="1" x14ac:dyDescent="0.2">
      <c r="A14" s="309"/>
      <c r="B14" s="89"/>
      <c r="C14" s="319"/>
      <c r="D14" s="328"/>
      <c r="E14" s="328"/>
      <c r="F14" s="328"/>
      <c r="G14" s="328"/>
      <c r="H14" s="331"/>
      <c r="I14" s="328"/>
      <c r="J14" s="328"/>
      <c r="K14" s="328"/>
      <c r="L14" s="334"/>
      <c r="M14" s="334"/>
      <c r="N14" s="334"/>
      <c r="O14" s="42"/>
    </row>
    <row r="15" spans="1:15" ht="18" customHeight="1" outlineLevel="1" x14ac:dyDescent="0.2">
      <c r="A15" s="311"/>
      <c r="B15" s="177"/>
      <c r="C15" s="321"/>
      <c r="D15" s="329"/>
      <c r="E15" s="329"/>
      <c r="F15" s="329"/>
      <c r="G15" s="329"/>
      <c r="H15" s="332"/>
      <c r="I15" s="329"/>
      <c r="J15" s="329"/>
      <c r="K15" s="329"/>
      <c r="L15" s="335"/>
      <c r="M15" s="335"/>
      <c r="N15" s="335"/>
      <c r="O15" s="42"/>
    </row>
    <row r="16" spans="1:15" x14ac:dyDescent="0.2">
      <c r="A16" s="34"/>
      <c r="B16" s="34"/>
      <c r="C16" s="34"/>
      <c r="D16" s="34"/>
      <c r="E16" s="34"/>
      <c r="F16" s="34"/>
      <c r="G16" s="34"/>
      <c r="H16" s="227"/>
      <c r="I16" s="34"/>
      <c r="J16" s="34"/>
      <c r="K16" s="34"/>
      <c r="L16" s="34"/>
      <c r="M16" s="34"/>
      <c r="N16" s="34"/>
      <c r="O16" s="42"/>
    </row>
    <row r="17" spans="1:15" ht="72.75" customHeight="1" x14ac:dyDescent="0.2">
      <c r="A17" s="306" t="str">
        <f>'[4]Aree di rischio per processi'!A65</f>
        <v>D.02 Concessione di contributi per effetto di specifici protocolli d'intesa o convenzioni sottoscritti con enti pubblici o con organismi, enti e società a prevalente capitale pubblico</v>
      </c>
      <c r="B17" s="307"/>
      <c r="C17" s="307"/>
      <c r="D17" s="307"/>
      <c r="E17" s="270"/>
      <c r="F17" s="52"/>
      <c r="G17" s="53" t="str">
        <f>IF(B20=0,"--",IF(C20&lt;10,"Basso",IF(C20&lt;18,"Medio",IF(C20&lt;25.1,"Alto",""))))</f>
        <v>Basso</v>
      </c>
      <c r="H17" s="212">
        <f>C20</f>
        <v>2.916666666666667</v>
      </c>
      <c r="I17" s="34"/>
      <c r="J17" s="34"/>
      <c r="K17" s="34"/>
      <c r="L17" s="34"/>
      <c r="M17" s="34"/>
      <c r="N17" s="34"/>
      <c r="O17" s="42"/>
    </row>
    <row r="18" spans="1:15" ht="51" customHeight="1" outlineLevel="1" x14ac:dyDescent="0.2">
      <c r="A18" s="308" t="str">
        <f>A17</f>
        <v>D.02 Concessione di contributi per effetto di specifici protocolli d'intesa o convenzioni sottoscritti con enti pubblici o con organismi, enti e società a prevalente capitale pubblico</v>
      </c>
      <c r="B18" s="312" t="s">
        <v>134</v>
      </c>
      <c r="C18" s="313"/>
      <c r="D18" s="167" t="s">
        <v>297</v>
      </c>
      <c r="E18" s="18" t="s">
        <v>273</v>
      </c>
      <c r="F18" s="167" t="s">
        <v>272</v>
      </c>
      <c r="G18" s="210" t="s">
        <v>0</v>
      </c>
      <c r="H18" s="305" t="s">
        <v>421</v>
      </c>
      <c r="I18" s="316"/>
      <c r="J18" s="317" t="s">
        <v>422</v>
      </c>
      <c r="K18" s="316"/>
      <c r="L18" s="304" t="s">
        <v>156</v>
      </c>
      <c r="M18" s="304" t="s">
        <v>157</v>
      </c>
      <c r="N18" s="316" t="s">
        <v>133</v>
      </c>
      <c r="O18" s="42"/>
    </row>
    <row r="19" spans="1:15" ht="20.100000000000001" customHeight="1" outlineLevel="1" x14ac:dyDescent="0.2">
      <c r="A19" s="309"/>
      <c r="B19" s="314"/>
      <c r="C19" s="315"/>
      <c r="D19" s="32" t="s">
        <v>424</v>
      </c>
      <c r="E19" s="32" t="s">
        <v>419</v>
      </c>
      <c r="F19" s="32" t="s">
        <v>420</v>
      </c>
      <c r="G19" s="32" t="s">
        <v>419</v>
      </c>
      <c r="H19" s="220" t="s">
        <v>2</v>
      </c>
      <c r="I19" s="44" t="s">
        <v>3</v>
      </c>
      <c r="J19" s="44" t="s">
        <v>2</v>
      </c>
      <c r="K19" s="44" t="s">
        <v>3</v>
      </c>
      <c r="L19" s="305"/>
      <c r="M19" s="305"/>
      <c r="N19" s="316"/>
      <c r="O19" s="42"/>
    </row>
    <row r="20" spans="1:15" ht="38.25" outlineLevel="1" x14ac:dyDescent="0.2">
      <c r="A20" s="309"/>
      <c r="B20" s="202" t="s">
        <v>155</v>
      </c>
      <c r="C20" s="318">
        <f>B21*B24</f>
        <v>2.916666666666667</v>
      </c>
      <c r="D20" s="54" t="s">
        <v>495</v>
      </c>
      <c r="E20" s="54" t="s">
        <v>435</v>
      </c>
      <c r="F20" s="54" t="str">
        <f>VLOOKUP(E20,'[4]Catalogo rischi'!$A$86:$B$109,2,FALSE)</f>
        <v>CR.3 Conflitto di interessi</v>
      </c>
      <c r="G20" s="54" t="s">
        <v>132</v>
      </c>
      <c r="H20" s="184" t="s">
        <v>403</v>
      </c>
      <c r="J20" s="54"/>
      <c r="K20" s="54"/>
      <c r="L20" s="221" t="s">
        <v>634</v>
      </c>
      <c r="M20" s="221" t="s">
        <v>573</v>
      </c>
      <c r="N20" s="103">
        <v>42369</v>
      </c>
      <c r="O20" s="42"/>
    </row>
    <row r="21" spans="1:15" ht="58.5" customHeight="1" outlineLevel="1" x14ac:dyDescent="0.2">
      <c r="A21" s="309"/>
      <c r="B21" s="203">
        <f>SUM([4]D!B54:B95)/6</f>
        <v>2.3333333333333335</v>
      </c>
      <c r="C21" s="319"/>
      <c r="D21" s="54" t="s">
        <v>501</v>
      </c>
      <c r="E21" s="54" t="str">
        <f>'[4]Catalogo rischi'!A93</f>
        <v>RD.08 identificazione di partner volta a favorire soggetti predeterminati</v>
      </c>
      <c r="F21" s="54" t="str">
        <f>VLOOKUP(E21,'[4]Catalogo rischi'!$A$86:$B$109,2,FALSE)</f>
        <v>CR.6 Uso improprio o distorto della discrezionalità</v>
      </c>
      <c r="G21" s="54" t="s">
        <v>132</v>
      </c>
      <c r="H21" s="159" t="str">
        <f>[4]Misure!A12</f>
        <v>MO4 - astensione in caso di conflitto di interesse</v>
      </c>
      <c r="I21" s="54"/>
      <c r="J21" s="54"/>
      <c r="K21" s="54"/>
      <c r="L21" s="221" t="s">
        <v>634</v>
      </c>
      <c r="M21" s="221" t="s">
        <v>573</v>
      </c>
      <c r="N21" s="103">
        <v>42369</v>
      </c>
      <c r="O21" s="42"/>
    </row>
    <row r="22" spans="1:15" ht="18" customHeight="1" outlineLevel="1" x14ac:dyDescent="0.2">
      <c r="A22" s="309"/>
      <c r="B22" s="205"/>
      <c r="C22" s="319"/>
      <c r="D22" s="327" t="s">
        <v>502</v>
      </c>
      <c r="E22" s="327" t="str">
        <f>'[4]Catalogo rischi'!A86</f>
        <v>RD.01 motivazione incongrua del provvedimento</v>
      </c>
      <c r="F22" s="327" t="str">
        <f>VLOOKUP(E22,'[4]Catalogo rischi'!$A$86:$B$109,2,FALSE)</f>
        <v>CR.6 Uso improprio o distorto della discrezionalità</v>
      </c>
      <c r="G22" s="327" t="s">
        <v>132</v>
      </c>
      <c r="H22" s="330" t="s">
        <v>404</v>
      </c>
      <c r="I22" s="327"/>
      <c r="J22" s="327"/>
      <c r="K22" s="327"/>
      <c r="L22" s="333" t="s">
        <v>634</v>
      </c>
      <c r="M22" s="333" t="s">
        <v>573</v>
      </c>
      <c r="N22" s="336">
        <v>42369</v>
      </c>
      <c r="O22" s="42"/>
    </row>
    <row r="23" spans="1:15" ht="18" customHeight="1" outlineLevel="1" x14ac:dyDescent="0.2">
      <c r="A23" s="309"/>
      <c r="B23" s="205" t="s">
        <v>101</v>
      </c>
      <c r="C23" s="319"/>
      <c r="D23" s="329"/>
      <c r="E23" s="329"/>
      <c r="F23" s="329"/>
      <c r="G23" s="329"/>
      <c r="H23" s="332"/>
      <c r="I23" s="329"/>
      <c r="J23" s="329"/>
      <c r="K23" s="329"/>
      <c r="L23" s="335"/>
      <c r="M23" s="335"/>
      <c r="N23" s="335"/>
      <c r="O23" s="42"/>
    </row>
    <row r="24" spans="1:15" ht="18" customHeight="1" outlineLevel="1" x14ac:dyDescent="0.2">
      <c r="A24" s="309"/>
      <c r="B24" s="204">
        <f>SUM([4]D!E54:E82)/4</f>
        <v>1.25</v>
      </c>
      <c r="C24" s="319"/>
      <c r="D24" s="330" t="s">
        <v>504</v>
      </c>
      <c r="E24" s="327" t="str">
        <f>'[4]Catalogo rischi'!A101</f>
        <v>RD.16 formulazione di criteri di valutazione non adeguatamente e chiaramente definiti</v>
      </c>
      <c r="F24" s="327" t="str">
        <f>VLOOKUP(E24,'[4]Catalogo rischi'!$A$86:$B$109,2,FALSE)</f>
        <v>CR.2 Assenza di adeguati livelli di trasparenza</v>
      </c>
      <c r="G24" s="327" t="s">
        <v>132</v>
      </c>
      <c r="H24" s="330" t="str">
        <f>[4]Misure!A9</f>
        <v>MO1 - trasparenza</v>
      </c>
      <c r="I24" s="327"/>
      <c r="J24" s="327"/>
      <c r="K24" s="327"/>
      <c r="L24" s="333" t="s">
        <v>634</v>
      </c>
      <c r="M24" s="333" t="s">
        <v>573</v>
      </c>
      <c r="N24" s="336">
        <v>42369</v>
      </c>
      <c r="O24" s="42"/>
    </row>
    <row r="25" spans="1:15" ht="24.75" customHeight="1" outlineLevel="1" x14ac:dyDescent="0.2">
      <c r="A25" s="309"/>
      <c r="B25" s="89"/>
      <c r="C25" s="319"/>
      <c r="D25" s="329"/>
      <c r="E25" s="329"/>
      <c r="F25" s="329"/>
      <c r="G25" s="329"/>
      <c r="H25" s="332"/>
      <c r="I25" s="329"/>
      <c r="J25" s="329"/>
      <c r="K25" s="329"/>
      <c r="L25" s="335"/>
      <c r="M25" s="335"/>
      <c r="N25" s="335"/>
      <c r="O25" s="42"/>
    </row>
    <row r="26" spans="1:15" ht="51" outlineLevel="1" x14ac:dyDescent="0.2">
      <c r="A26" s="309"/>
      <c r="B26" s="89"/>
      <c r="C26" s="319"/>
      <c r="D26" s="159" t="s">
        <v>505</v>
      </c>
      <c r="E26" s="54" t="str">
        <f>'[4]Catalogo rischi'!A102</f>
        <v>RD.17 brevità strumentale del periodo di pubblicazione del bando</v>
      </c>
      <c r="F26" s="54" t="str">
        <f>VLOOKUP(E26,'[4]Catalogo rischi'!$A$86:$B$109,2,FALSE)</f>
        <v>CR.2 Assenza di adeguati livelli di trasparenza</v>
      </c>
      <c r="G26" s="54" t="s">
        <v>132</v>
      </c>
      <c r="H26" s="159" t="s">
        <v>403</v>
      </c>
      <c r="I26" s="54"/>
      <c r="J26" s="54"/>
      <c r="K26" s="54"/>
      <c r="L26" s="221" t="s">
        <v>634</v>
      </c>
      <c r="M26" s="221" t="s">
        <v>573</v>
      </c>
      <c r="N26" s="103">
        <v>42369</v>
      </c>
      <c r="O26" s="42"/>
    </row>
    <row r="27" spans="1:15" ht="18" customHeight="1" outlineLevel="1" x14ac:dyDescent="0.2">
      <c r="A27" s="309"/>
      <c r="B27" s="258"/>
      <c r="C27" s="319"/>
      <c r="D27" s="330" t="s">
        <v>506</v>
      </c>
      <c r="E27" s="327" t="str">
        <f>'[4]Catalogo rischi'!A94</f>
        <v>RD.09 assenza della necessaria indipendenza del decisore in situazioni, anche solo apparenti, di conflitto di interesse</v>
      </c>
      <c r="F27" s="327" t="str">
        <f>VLOOKUP(E27,'[4]Catalogo rischi'!$A$86:$B$109,2,FALSE)</f>
        <v>CR.3 Conflitto di interessi</v>
      </c>
      <c r="G27" s="327" t="s">
        <v>132</v>
      </c>
      <c r="H27" s="330" t="s">
        <v>388</v>
      </c>
      <c r="I27" s="327"/>
      <c r="J27" s="327"/>
      <c r="K27" s="327"/>
      <c r="L27" s="333" t="s">
        <v>634</v>
      </c>
      <c r="M27" s="333" t="s">
        <v>573</v>
      </c>
      <c r="N27" s="336">
        <v>42369</v>
      </c>
      <c r="O27" s="42"/>
    </row>
    <row r="28" spans="1:15" ht="104.25" customHeight="1" outlineLevel="1" x14ac:dyDescent="0.2">
      <c r="A28" s="309"/>
      <c r="B28" s="89"/>
      <c r="C28" s="319"/>
      <c r="D28" s="329"/>
      <c r="E28" s="329"/>
      <c r="F28" s="329"/>
      <c r="G28" s="329"/>
      <c r="H28" s="332"/>
      <c r="I28" s="329"/>
      <c r="J28" s="329"/>
      <c r="K28" s="329"/>
      <c r="L28" s="335"/>
      <c r="M28" s="335"/>
      <c r="N28" s="335"/>
      <c r="O28" s="42"/>
    </row>
    <row r="29" spans="1:15" ht="37.5" customHeight="1" outlineLevel="1" x14ac:dyDescent="0.2">
      <c r="A29" s="309"/>
      <c r="B29" s="89"/>
      <c r="C29" s="319"/>
      <c r="D29" s="54" t="s">
        <v>499</v>
      </c>
      <c r="E29" s="54" t="str">
        <f>'[4]Catalogo rischi'!A103</f>
        <v>RD.18 inadeguata pubblicità degli esiti della valutazione</v>
      </c>
      <c r="F29" s="54" t="str">
        <f>VLOOKUP(E29,'[4]Catalogo rischi'!$A$86:$B$109,2,FALSE)</f>
        <v>CR.3 Conflitto di interessi</v>
      </c>
      <c r="G29" s="54" t="s">
        <v>132</v>
      </c>
      <c r="H29" s="159" t="str">
        <f>[4]Misure!A9</f>
        <v>MO1 - trasparenza</v>
      </c>
      <c r="I29" s="54"/>
      <c r="J29" s="54"/>
      <c r="K29" s="54"/>
      <c r="L29" s="221" t="s">
        <v>634</v>
      </c>
      <c r="M29" s="221" t="s">
        <v>573</v>
      </c>
      <c r="N29" s="103">
        <v>42369</v>
      </c>
      <c r="O29" s="42"/>
    </row>
    <row r="30" spans="1:15" ht="109.5" customHeight="1" outlineLevel="1" x14ac:dyDescent="0.2">
      <c r="A30" s="311"/>
      <c r="B30" s="177"/>
      <c r="C30" s="321"/>
      <c r="D30" s="273" t="s">
        <v>503</v>
      </c>
      <c r="E30" s="54" t="str">
        <f>'[4]Catalogo rischi'!A92</f>
        <v>RD.07 mancata o insufficiente verifica della completezza/coerenza della documentazione presentata</v>
      </c>
      <c r="F30" s="54" t="str">
        <f>VLOOKUP(E30,'[4]Catalogo rischi'!$A$86:$B$109,2,FALSE)</f>
        <v>CR.5 Elusione delle procedure di svolgimento dell'attività e di controllo</v>
      </c>
      <c r="G30" s="54" t="s">
        <v>132</v>
      </c>
      <c r="H30" s="159" t="s">
        <v>404</v>
      </c>
      <c r="I30" s="54"/>
      <c r="J30" s="54"/>
      <c r="K30" s="54"/>
      <c r="L30" s="221" t="s">
        <v>634</v>
      </c>
      <c r="M30" s="221" t="s">
        <v>573</v>
      </c>
      <c r="N30" s="103">
        <v>42369</v>
      </c>
      <c r="O30" s="42"/>
    </row>
    <row r="31" spans="1:15" x14ac:dyDescent="0.2">
      <c r="A31" s="34"/>
      <c r="B31" s="34"/>
      <c r="C31" s="34"/>
      <c r="D31" s="34"/>
      <c r="E31" s="34"/>
      <c r="F31" s="34"/>
      <c r="G31" s="34"/>
      <c r="H31" s="227"/>
      <c r="I31" s="34"/>
      <c r="J31" s="34"/>
      <c r="K31" s="34"/>
      <c r="L31" s="34"/>
      <c r="M31" s="34"/>
      <c r="N31" s="34"/>
      <c r="O31" s="42"/>
    </row>
    <row r="32" spans="1:15" x14ac:dyDescent="0.2">
      <c r="A32" s="34"/>
      <c r="B32" s="34"/>
      <c r="C32" s="34"/>
      <c r="D32" s="34"/>
      <c r="E32" s="34"/>
      <c r="F32" s="34"/>
      <c r="G32" s="34"/>
      <c r="H32" s="227"/>
      <c r="I32" s="34"/>
      <c r="J32" s="34"/>
      <c r="K32" s="34"/>
      <c r="L32" s="34"/>
      <c r="M32" s="34"/>
      <c r="N32" s="34"/>
      <c r="O32" s="42"/>
    </row>
    <row r="33" spans="4:4" s="4" customFormat="1" ht="20.45" customHeight="1" x14ac:dyDescent="0.2">
      <c r="D33" s="259"/>
    </row>
  </sheetData>
  <mergeCells count="74">
    <mergeCell ref="N27:N28"/>
    <mergeCell ref="H27:H28"/>
    <mergeCell ref="I27:I28"/>
    <mergeCell ref="J27:J28"/>
    <mergeCell ref="K27:K28"/>
    <mergeCell ref="L27:L28"/>
    <mergeCell ref="N24:N25"/>
    <mergeCell ref="M22:M23"/>
    <mergeCell ref="H22:H23"/>
    <mergeCell ref="I22:I23"/>
    <mergeCell ref="J22:J23"/>
    <mergeCell ref="I24:I25"/>
    <mergeCell ref="J24:J25"/>
    <mergeCell ref="K24:K25"/>
    <mergeCell ref="L24:L25"/>
    <mergeCell ref="M24:M25"/>
    <mergeCell ref="K22:K23"/>
    <mergeCell ref="L22:L23"/>
    <mergeCell ref="N22:N23"/>
    <mergeCell ref="D24:D25"/>
    <mergeCell ref="E24:E25"/>
    <mergeCell ref="F24:F25"/>
    <mergeCell ref="G24:G25"/>
    <mergeCell ref="H24:H25"/>
    <mergeCell ref="D27:D28"/>
    <mergeCell ref="E27:E28"/>
    <mergeCell ref="F27:F28"/>
    <mergeCell ref="G27:G28"/>
    <mergeCell ref="M27:M28"/>
    <mergeCell ref="M12:M15"/>
    <mergeCell ref="N12:N15"/>
    <mergeCell ref="D9:D10"/>
    <mergeCell ref="E9:E10"/>
    <mergeCell ref="F9:F10"/>
    <mergeCell ref="G9:G10"/>
    <mergeCell ref="H9:H10"/>
    <mergeCell ref="I9:I10"/>
    <mergeCell ref="J9:J10"/>
    <mergeCell ref="K9:K10"/>
    <mergeCell ref="L9:L10"/>
    <mergeCell ref="M9:M10"/>
    <mergeCell ref="N9:N10"/>
    <mergeCell ref="A18:A30"/>
    <mergeCell ref="H18:I18"/>
    <mergeCell ref="J18:K18"/>
    <mergeCell ref="A2:F2"/>
    <mergeCell ref="C6:C15"/>
    <mergeCell ref="A4:A15"/>
    <mergeCell ref="J4:K4"/>
    <mergeCell ref="H4:I4"/>
    <mergeCell ref="B4:C5"/>
    <mergeCell ref="A3:D3"/>
    <mergeCell ref="A17:D17"/>
    <mergeCell ref="B18:C19"/>
    <mergeCell ref="D22:D23"/>
    <mergeCell ref="E22:E23"/>
    <mergeCell ref="F22:F23"/>
    <mergeCell ref="G22:G23"/>
    <mergeCell ref="N4:N5"/>
    <mergeCell ref="L18:L19"/>
    <mergeCell ref="M18:M19"/>
    <mergeCell ref="N18:N19"/>
    <mergeCell ref="C20:C30"/>
    <mergeCell ref="L4:L5"/>
    <mergeCell ref="M4:M5"/>
    <mergeCell ref="D12:D15"/>
    <mergeCell ref="E12:E15"/>
    <mergeCell ref="F12:F15"/>
    <mergeCell ref="G12:G15"/>
    <mergeCell ref="H12:H15"/>
    <mergeCell ref="I12:I15"/>
    <mergeCell ref="J12:J15"/>
    <mergeCell ref="K12:K15"/>
    <mergeCell ref="L12:L15"/>
  </mergeCells>
  <conditionalFormatting sqref="H3">
    <cfRule type="iconSet" priority="2">
      <iconSet reverse="1">
        <cfvo type="percent" val="0"/>
        <cfvo type="num" val="10"/>
        <cfvo type="num" val="20"/>
      </iconSet>
    </cfRule>
  </conditionalFormatting>
  <conditionalFormatting sqref="H17">
    <cfRule type="iconSet" priority="1">
      <iconSet reverse="1">
        <cfvo type="percent" val="0"/>
        <cfvo type="num" val="10"/>
        <cfvo type="num" val="20"/>
      </iconSet>
    </cfRule>
  </conditionalFormatting>
  <pageMargins left="0.23622047244094491" right="0.23622047244094491" top="0.74803149606299213" bottom="0.74803149606299213" header="0.31496062992125984" footer="0.31496062992125984"/>
  <pageSetup paperSize="9" scale="43" fitToHeight="0" orientation="landscape" verticalDpi="4294967292" r:id="rId1"/>
  <legacyDrawing r:id="rId2"/>
  <extLst>
    <ext xmlns:x14="http://schemas.microsoft.com/office/spreadsheetml/2009/9/main" uri="{CCE6A557-97BC-4b89-ADB6-D9C93CAAB3DF}">
      <x14:dataValidations xmlns:xm="http://schemas.microsoft.com/office/excel/2006/main" count="7">
        <x14:dataValidation type="list" showInputMessage="1" showErrorMessage="1">
          <x14:formula1>
            <xm:f>[4]Misure!#REF!</xm:f>
          </x14:formula1>
          <xm:sqref>K20:K30 K7:K15</xm:sqref>
        </x14:dataValidation>
        <x14:dataValidation type="list" showInputMessage="1" showErrorMessage="1">
          <x14:formula1>
            <xm:f>[4]Misure!#REF!</xm:f>
          </x14:formula1>
          <xm:sqref>J20:J30 J7 J9:J15</xm:sqref>
        </x14:dataValidation>
        <x14:dataValidation type="list" showInputMessage="1" showErrorMessage="1">
          <x14:formula1>
            <xm:f>[4]Misure!#REF!</xm:f>
          </x14:formula1>
          <xm:sqref>I20:I30 I7:I15</xm:sqref>
        </x14:dataValidation>
        <x14:dataValidation type="list" showInputMessage="1" showErrorMessage="1">
          <x14:formula1>
            <xm:f>[4]Misure!#REF!</xm:f>
          </x14:formula1>
          <xm:sqref>H6:H15 H20:H30</xm:sqref>
        </x14:dataValidation>
        <x14:dataValidation type="list" showInputMessage="1" showErrorMessage="1">
          <x14:formula1>
            <xm:f>'[4]Aree di rischio per processi'!#REF!</xm:f>
          </x14:formula1>
          <xm:sqref>G6:G15 G20:G30</xm:sqref>
        </x14:dataValidation>
        <x14:dataValidation type="list" showInputMessage="1" showErrorMessage="1">
          <x14:formula1>
            <xm:f>'[4]Catalogo rischi'!#REF!</xm:f>
          </x14:formula1>
          <xm:sqref>E6:E15 E20:E30</xm:sqref>
        </x14:dataValidation>
        <x14:dataValidation type="list" showInputMessage="1" showErrorMessage="1">
          <x14:formula1>
            <xm:f>Misure!$E$9:$E$14</xm:f>
          </x14:formula1>
          <xm:sqref>J6 J8</xm:sqref>
        </x14:dataValidation>
      </x14:dataValidations>
    </ext>
  </extLs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23</vt:i4>
      </vt:variant>
      <vt:variant>
        <vt:lpstr>Intervalli denominati</vt:lpstr>
      </vt:variant>
      <vt:variant>
        <vt:i4>6</vt:i4>
      </vt:variant>
    </vt:vector>
  </HeadingPairs>
  <TitlesOfParts>
    <vt:vector size="29" baseType="lpstr">
      <vt:lpstr>Contenuti_Piano</vt:lpstr>
      <vt:lpstr>Aree di rischio per processi</vt:lpstr>
      <vt:lpstr>Catalogo rischi</vt:lpstr>
      <vt:lpstr>Misure</vt:lpstr>
      <vt:lpstr>Indici valutazione</vt:lpstr>
      <vt:lpstr>SR Area A</vt:lpstr>
      <vt:lpstr>SR Area B</vt:lpstr>
      <vt:lpstr>SR Area C</vt:lpstr>
      <vt:lpstr>SR Area D</vt:lpstr>
      <vt:lpstr>SR Area D_nuova</vt:lpstr>
      <vt:lpstr>SR Area E</vt:lpstr>
      <vt:lpstr>SR Area F</vt:lpstr>
      <vt:lpstr>A</vt:lpstr>
      <vt:lpstr>B</vt:lpstr>
      <vt:lpstr>C</vt:lpstr>
      <vt:lpstr>D</vt:lpstr>
      <vt:lpstr>Raccordo processi</vt:lpstr>
      <vt:lpstr>Aree dirigenziali</vt:lpstr>
      <vt:lpstr>D_nuova</vt:lpstr>
      <vt:lpstr>E</vt:lpstr>
      <vt:lpstr>F</vt:lpstr>
      <vt:lpstr>Foglio1</vt:lpstr>
      <vt:lpstr>Foglio2</vt:lpstr>
      <vt:lpstr>'Aree di rischio per processi'!Area_stampa</vt:lpstr>
      <vt:lpstr>'Catalogo rischi'!Area_stampa</vt:lpstr>
      <vt:lpstr>Contenuti_Piano!Area_stampa</vt:lpstr>
      <vt:lpstr>Misure!Area_stampa</vt:lpstr>
      <vt:lpstr>'SR Area B'!Area_stampa</vt:lpstr>
      <vt:lpstr>Misure!Titoli_stampa</vt:lpstr>
    </vt:vector>
  </TitlesOfParts>
  <Company>Comune di Villasanta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fernanda.desimoni</dc:creator>
  <cp:lastModifiedBy>Franca Tiloca</cp:lastModifiedBy>
  <cp:lastPrinted>2016-04-12T08:03:41Z</cp:lastPrinted>
  <dcterms:created xsi:type="dcterms:W3CDTF">2012-04-24T09:07:27Z</dcterms:created>
  <dcterms:modified xsi:type="dcterms:W3CDTF">2021-03-25T12:47:58Z</dcterms:modified>
</cp:coreProperties>
</file>